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7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zultati" sheetId="1" r:id="rId4"/>
    <sheet state="visible" name="Prisustvo-Vežbe" sheetId="2" r:id="rId5"/>
    <sheet state="visible" name="Januar 1" sheetId="3" r:id="rId6"/>
    <sheet state="visible" name="Januar 2" sheetId="4" r:id="rId7"/>
    <sheet state="visible" name="Jun1" sheetId="5" r:id="rId8"/>
    <sheet state="visible" name="Jun2" sheetId="6" r:id="rId9"/>
    <sheet state="visible" name="Sep1" sheetId="7" r:id="rId10"/>
    <sheet state="visible" name="Sep2" sheetId="8" r:id="rId11"/>
    <sheet state="visible" name="Dodatni" sheetId="9" r:id="rId12"/>
    <sheet state="visible" name="Dodatni-2324" sheetId="10" r:id="rId13"/>
    <sheet state="visible" name="Sep1-2324" sheetId="11" r:id="rId14"/>
    <sheet state="visible" name="Svi studenti" sheetId="12" r:id="rId1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9">
      <text>
        <t xml:space="preserve">logicka naredba ne valja
	-Vladimir Kuzmanovic</t>
      </text>
    </comment>
    <comment authorId="0" ref="E8">
      <text>
        <t xml:space="preserve">nedostaje terminacija
	-Vladimir Kuzmanovic</t>
      </text>
    </comment>
    <comment authorId="0" ref="E10">
      <text>
        <t xml:space="preserve">i i ili ne podrzavaju izraze
	-Vladimir Kuzmanovic</t>
      </text>
    </comment>
    <comment authorId="0" ref="R28">
      <text>
        <t xml:space="preserve">uradjeno u ast
	-Vladimir Kuzmanovic</t>
      </text>
    </comment>
    <comment authorId="0" ref="E28">
      <text>
        <t xml:space="preserve">terminacija ne valja
	-Vladimir Kuzmanovic</t>
      </text>
    </comment>
    <comment authorId="0" ref="F36">
      <text>
        <t xml:space="preserve">implikacija nije dobro def
	-Vladimir Kuzmanovic</t>
      </text>
    </comment>
    <comment authorId="0" ref="F39">
      <text>
        <t xml:space="preserve">nepotpuno
	-Vladimir Kuzmanovic</t>
      </text>
    </comment>
    <comment authorId="0" ref="F23">
      <text>
        <t xml:space="preserve">inverzija
	-Vladimir Kuzmanovic</t>
      </text>
    </comment>
    <comment authorId="0" ref="D20">
      <text>
        <t xml:space="preserve">true, false, ne valja
	-Vladimir Kuzmanovic</t>
      </text>
    </comment>
    <comment authorId="0" ref="K41">
      <text>
        <t xml:space="preserve">izraz moze biti deo naredbe
	-Vladimir Kuzmanovic</t>
      </text>
    </comment>
    <comment authorId="0" ref="D35">
      <text>
        <t xml:space="preserve">nije inicijalizovana vrednsot const
	-Vladimir Kuzmanovic</t>
      </text>
    </comment>
    <comment authorId="0" ref="D22">
      <text>
        <t xml:space="preserve">inverzija kljucnih reci i identifikatora
	-Vladimir Kuzmanovic</t>
      </text>
    </comment>
    <comment authorId="0" ref="E42">
      <text>
        <t xml:space="preserve">duplirana pravila u gramatici
	-Vladimir Kuzmanovic</t>
      </text>
    </comment>
    <comment authorId="0" ref="F21">
      <text>
        <t xml:space="preserve">inverzija
	-Vladimir Kuzmanovic</t>
      </text>
    </comment>
    <comment authorId="0" ref="F40">
      <text>
        <t xml:space="preserve">inverzija
	-Vladimir Kuzmanovic</t>
      </text>
    </comment>
    <comment authorId="0" ref="G14">
      <text>
        <t xml:space="preserve">definicija moze da sadrzi izraz sa desne strane
	-Vladimir Kuzmanovic</t>
      </text>
    </comment>
    <comment authorId="0" ref="E14">
      <text>
        <t xml:space="preserve">gramatika izraza nije dobra
	-Vladimir Kuzmanovic</t>
      </text>
    </comment>
    <comment authorId="0" ref="F19">
      <text>
        <t xml:space="preserve">inverzija...
	-Vladimir Kuzmanovic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S15">
      <text>
        <t xml:space="preserve">nepotpuno
	-Vladimir Kuzmanovic</t>
      </text>
    </comment>
    <comment authorId="0" ref="E15">
      <text>
        <t xml:space="preserve">traljavo reseni negativni brojevi
	-Vladimir Kuzmanovic</t>
      </text>
    </comment>
    <comment authorId="0" ref="D13">
      <text>
        <t xml:space="preserve">fajl je prazan
	-Vladimir Kuzmanovic</t>
      </text>
    </comment>
    <comment authorId="0" ref="F13">
      <text>
        <t xml:space="preserve">ne prevodi se
	-Vladimir Kuzmanovic</t>
      </text>
    </comment>
    <comment authorId="0" ref="F12">
      <text>
        <t xml:space="preserve">ne prevodi se
	-Vladimir Kuzmanovic</t>
      </text>
    </comment>
    <comment authorId="0" ref="G11">
      <text>
        <t xml:space="preserve">ne prevodi se
	-Vladimir Kuzmanovic</t>
      </text>
    </comment>
    <comment authorId="0" ref="X11">
      <text>
        <t xml:space="preserve">logicki izraz ne moze biti deo aritmetickog
	-Vladimir Kuzmanovic</t>
      </text>
    </comment>
    <comment authorId="0" ref="F9">
      <text>
        <t xml:space="preserve">ne prevodi se
	-Vladimir Kuzmanovic</t>
      </text>
    </comment>
    <comment authorId="0" ref="F8">
      <text>
        <t xml:space="preserve">ne prevodi se.
	-Vladimir Kuzmanovic</t>
      </text>
    </comment>
    <comment authorId="0" ref="E8">
      <text>
        <t xml:space="preserve">dodela i definiicija su neispravni.
	-Vladimir Kuzmanovic</t>
      </text>
    </comment>
    <comment authorId="0" ref="T8">
      <text>
        <t xml:space="preserve">duplirana definicija argumenta
	-Vladimir Kuzmanovic</t>
      </text>
    </comment>
    <comment authorId="0" ref="X8">
      <text>
        <t xml:space="preserve">logicki izraz ne moze biti deo aritmetickog
	-Vladimir Kuzmanovic</t>
      </text>
    </comment>
    <comment authorId="0" ref="K7">
      <text>
        <t xml:space="preserve">nedostaju identifikatori i konstante
	-Vladimir Kuzmanovic</t>
      </text>
    </comment>
    <comment authorId="0" ref="E7">
      <text>
        <t xml:space="preserve">nepotrebno duplirana pravila, nedostaje definicija konstanti itd.
	-Vladimir Kuzmanovic</t>
      </text>
    </comment>
    <comment authorId="0" ref="K6">
      <text>
        <t xml:space="preserve">struktura gramatike nije dobra, izrazi su traljavo reseni, dupliranje pravila itd.
	-Vladimir Kuzmanovic</t>
      </text>
    </comment>
    <comment authorId="0" ref="E5">
      <text>
        <t xml:space="preserve">sr konflikt u pravilu complex_literal
	-Vladimir Kuzmanovic</t>
      </text>
    </comment>
    <comment authorId="0" ref="K5">
      <text>
        <t xml:space="preserve">nedostaje uminus
	-Vladimir Kuzmanovic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V22">
      <text>
        <t xml:space="preserve">kombinovanje skalara i vektora
	-Vladimir Kuzmanovic</t>
      </text>
    </comment>
    <comment authorId="0" ref="V20">
      <text>
        <t xml:space="preserve">kombinovanje sklara i vektora
	-Vladimir Kuzmanovic</t>
      </text>
    </comment>
    <comment authorId="0" ref="P20">
      <text>
        <t xml:space="preserve">nonassoc prioriteti
	-Vladimir Kuzmanovic</t>
      </text>
    </comment>
    <comment authorId="0" ref="J20">
      <text>
        <t xml:space="preserve">nonassoc prioriteti
	-Vladimir Kuzmanovic</t>
      </text>
    </comment>
    <comment authorId="0" ref="P19">
      <text>
        <t xml:space="preserve">* na pogresnom mestu
	-Vladimir Kuzmanovic</t>
      </text>
    </comment>
    <comment authorId="0" ref="V18">
      <text>
        <t xml:space="preserve">kombinovanje skalara i vektora
	-Vladimir Kuzmanovic</t>
      </text>
    </comment>
    <comment authorId="0" ref="O18">
      <text>
        <t xml:space="preserve">omoguceno mnozenje vektora vektorom
	-Vladimir Kuzmanovic</t>
      </text>
    </comment>
    <comment authorId="0" ref="F18">
      <text>
        <t xml:space="preserve">ne prevodi se
	-Vladimir Kuzmanovic</t>
      </text>
    </comment>
    <comment authorId="0" ref="AX16">
      <text>
        <t xml:space="preserve">curi u dodeli
	-Vladimir Kuzmanovic</t>
      </text>
    </comment>
    <comment authorId="0" ref="V16">
      <text>
        <t xml:space="preserve">kombinovanje skalara i vektora
	-Vladimir Kuzmanovic</t>
      </text>
    </comment>
    <comment authorId="0" ref="K16">
      <text>
        <t xml:space="preserve">seg fault
	-Vladimir Kuzmanovic</t>
      </text>
    </comment>
    <comment authorId="0" ref="E16">
      <text>
        <t xml:space="preserve">nepotrebno hardkodiranje svih mogucnosti
	-Vladimir Kuzmanovic</t>
      </text>
    </comment>
    <comment authorId="0" ref="E15">
      <text>
        <t xml:space="preserve">sintaksne greske u bisonu
	-Vladimir Kuzmanovic</t>
      </text>
    </comment>
    <comment authorId="0" ref="V14">
      <text>
        <t xml:space="preserve">kombinovanje skalara i vektora
	-Vladimir Kuzmanovic</t>
      </text>
    </comment>
    <comment authorId="0" ref="V13">
      <text>
        <t xml:space="preserve">kombinovanje skalarnih vrednosti i vektora na neodgovarajuci nacin.
	-Vladimir Kuzmanovic</t>
      </text>
    </comment>
    <comment authorId="0" ref="O13">
      <text>
        <t xml:space="preserve">mnozenje skalarom nedostaje, zamisljeno kao mnozenje vektora.
	-Vladimir Kuzmanovic</t>
      </text>
    </comment>
    <comment authorId="0" ref="J13">
      <text>
        <t xml:space="preserve">nedostaje -
	-Vladimir Kuzmanovic</t>
      </text>
    </comment>
    <comment authorId="0" ref="V12">
      <text>
        <t xml:space="preserve">nedostaje ugao
	-Vladimir Kuzmanovic</t>
      </text>
    </comment>
    <comment authorId="0" ref="O12">
      <text>
        <t xml:space="preserve">rr konflikt. nesretno reseno mnozenje skalarom
	-Vladimir Kuzmanovic</t>
      </text>
    </comment>
    <comment authorId="0" ref="AX12">
      <text>
        <t xml:space="preserve">nedostaje oslobadjanje prilikom dodele u parseru
	-Vladimir Kuzmanovic</t>
      </text>
    </comment>
    <comment authorId="0" ref="F24">
      <text>
        <t xml:space="preserve">Није искоришћена адекватно стуктура која је направљена
	-Stefan Milenković</t>
      </text>
    </comment>
    <comment authorId="0" ref="AA9">
      <text>
        <t xml:space="preserve">Нема директоријума за синтаксно стабло
	-Stefan Milenković</t>
      </text>
    </comment>
    <comment authorId="0" ref="Z9">
      <text>
        <t xml:space="preserve">Празна акција у правилу
	-Stefan Milenković</t>
      </text>
    </comment>
    <comment authorId="0" ref="Y9">
      <text>
        <t xml:space="preserve">Празна акција у правилу
	-Stefan Milenković</t>
      </text>
    </comment>
    <comment authorId="0" ref="X9">
      <text>
        <t xml:space="preserve">Празна акција у правилу
	-Stefan Milenković</t>
      </text>
    </comment>
    <comment authorId="0" ref="W9">
      <text>
        <t xml:space="preserve">Настају shift/reduce конфликти због компликоване граматике
	-Stefan Milenković</t>
      </text>
    </comment>
    <comment authorId="0" ref="V10">
      <text>
        <t xml:space="preserve">nepotpuno
	-Vladimir Kuzmanovic</t>
      </text>
    </comment>
    <comment authorId="0" ref="U9">
      <text>
        <t xml:space="preserve">Празна акција у правилу
	-Stefan Milenković</t>
      </text>
    </comment>
    <comment authorId="0" ref="T9">
      <text>
        <t xml:space="preserve">Празна акција у правилу
	-Stefan Milenković</t>
      </text>
    </comment>
    <comment authorId="0" ref="S9">
      <text>
        <t xml:space="preserve">Празна акција у правилу
	-Stefan Milenković</t>
      </text>
    </comment>
    <comment authorId="0" ref="R9">
      <text>
        <t xml:space="preserve">Празна акција у правилу
	-Stefan Milenković</t>
      </text>
    </comment>
    <comment authorId="0" ref="Q9">
      <text>
        <t xml:space="preserve">Празна акција у правилу
	-Stefan Milenković</t>
      </text>
    </comment>
    <comment authorId="0" ref="I9">
      <text>
        <t xml:space="preserve">Изрази могу да стоје самостално
	-Stefan Milenković</t>
      </text>
    </comment>
    <comment authorId="0" ref="O10">
      <text>
        <t xml:space="preserve">mnozenje nije dobro reseno, operacije nepotrebno hardkodirane u print naredbi
	-Vladimir Kuzmanovic</t>
      </text>
    </comment>
    <comment authorId="0" ref="P9">
      <text>
        <t xml:space="preserve">Настају shift/reduce конфликти због компликоване граматике
	-Stefan Milenković</t>
      </text>
    </comment>
    <comment authorId="0" ref="F9">
      <text>
        <t xml:space="preserve">Празне акције
	-Stefan Milenković</t>
      </text>
    </comment>
    <comment authorId="0" ref="F10">
      <text>
        <t xml:space="preserve">nepotpuno
	-Vladimir Kuzmanovic</t>
      </text>
    </comment>
    <comment authorId="0" ref="N9">
      <text>
        <t xml:space="preserve">Празна акција у правилу
	-Stefan Milenković</t>
      </text>
    </comment>
    <comment authorId="0" ref="M9">
      <text>
        <t xml:space="preserve">Празна акција у правилу
	-Stefan Milenković</t>
      </text>
    </comment>
    <comment authorId="0" ref="L9">
      <text>
        <t xml:space="preserve">Празна акција у правилу
	-Stefan Milenković</t>
      </text>
    </comment>
    <comment authorId="0" ref="K9">
      <text>
        <t xml:space="preserve">Празна акција у правилу
	-Stefan Milenković</t>
      </text>
    </comment>
    <comment authorId="0" ref="H9">
      <text>
        <t xml:space="preserve">Празна акција у правилу
	-Stefan Milenković</t>
      </text>
    </comment>
    <comment authorId="0" ref="G9">
      <text>
        <t xml:space="preserve">Празна акција у правилу
	-Stefan Milenković</t>
      </text>
    </comment>
    <comment authorId="0" ref="O7">
      <text>
        <t xml:space="preserve">Једно правило за множење скаларом није добро
	-Stefan Milenković</t>
      </text>
    </comment>
    <comment authorId="0" ref="AA8">
      <text>
        <t xml:space="preserve">Нема директоријума за синтаксно стабло
	-Stefan Milenković</t>
      </text>
    </comment>
    <comment authorId="0" ref="Z8">
      <text>
        <t xml:space="preserve">Постоји имплементација функције, али недостаје одговарајућа акција
	-Stefan Milenković</t>
      </text>
    </comment>
    <comment authorId="0" ref="Y8">
      <text>
        <t xml:space="preserve">Постоји имплементација функције, али недостаје одговарајућа акција
	-Stefan Milenković</t>
      </text>
    </comment>
    <comment authorId="0" ref="X8">
      <text>
        <t xml:space="preserve">Постоји имплементација функције, али недостаје одговарајућа акција
	-Stefan Milenković</t>
      </text>
    </comment>
    <comment authorId="0" ref="U8">
      <text>
        <t xml:space="preserve">Постоји имплементација функције, али недостаје одговарајућа акција
	-Stefan Milenković</t>
      </text>
    </comment>
    <comment authorId="0" ref="T8">
      <text>
        <t xml:space="preserve">Постоји имплементација функције, али недостаје одговарајућа акција
	-Stefan Milenković</t>
      </text>
    </comment>
    <comment authorId="0" ref="S8">
      <text>
        <t xml:space="preserve">Постоји имплементација функције, али недостаје одговарајућа акција
	-Stefan Milenković</t>
      </text>
    </comment>
    <comment authorId="0" ref="N8">
      <text>
        <t xml:space="preserve">Није покривен случај def(izraz)
	-Stefan Milenković</t>
      </text>
    </comment>
    <comment authorId="0" ref="D8">
      <text>
        <t xml:space="preserve">Препознавање реалних бројева није добро
	-Stefan Milenković</t>
      </text>
    </comment>
    <comment authorId="0" ref="AV7">
      <text>
        <t xml:space="preserve">Недостаје линковање на крају (тј. превођење без опције -c)
	-Stefan Milenković</t>
      </text>
    </comment>
    <comment authorId="0" ref="AA7">
      <text>
        <t xml:space="preserve">Нема директоријума за синтаксно стабло
	-Stefan Milenković</t>
      </text>
    </comment>
    <comment authorId="0" ref="Z7">
      <text>
        <t xml:space="preserve">Празна акција у правилу
	-Stefan Milenković</t>
      </text>
    </comment>
    <comment authorId="0" ref="Y7">
      <text>
        <t xml:space="preserve">Празна акција у правилу
	-Stefan Milenković</t>
      </text>
    </comment>
    <comment authorId="0" ref="X7">
      <text>
        <t xml:space="preserve">Празна акција у правилу
	-Stefan Milenković</t>
      </text>
    </comment>
    <comment authorId="0" ref="U7">
      <text>
        <t xml:space="preserve">Празна акција у правилу
	-Stefan Milenković</t>
      </text>
    </comment>
    <comment authorId="0" ref="T7">
      <text>
        <t xml:space="preserve">Празна акција у правилу
	-Stefan Milenković</t>
      </text>
    </comment>
    <comment authorId="0" ref="S7">
      <text>
        <t xml:space="preserve">Празна акција у правилу
	-Stefan Milenković</t>
      </text>
    </comment>
    <comment authorId="0" ref="R7">
      <text>
        <t xml:space="preserve">Празна акција у правилу
	-Stefan Milenković</t>
      </text>
    </comment>
    <comment authorId="0" ref="Q7">
      <text>
        <t xml:space="preserve">Празна акција у правилу
	-Stefan Milenković</t>
      </text>
    </comment>
    <comment authorId="0" ref="N7">
      <text>
        <t xml:space="preserve">Празна акција у правилу
	-Stefan Milenković</t>
      </text>
    </comment>
    <comment authorId="0" ref="M7">
      <text>
        <t xml:space="preserve">Празна акција у правилу
	-Stefan Milenković</t>
      </text>
    </comment>
    <comment authorId="0" ref="L7">
      <text>
        <t xml:space="preserve">Празна акција у правилу
	-Stefan Milenković</t>
      </text>
    </comment>
    <comment authorId="0" ref="K7">
      <text>
        <t xml:space="preserve">Празна акција у правилу
	-Stefan Milenković</t>
      </text>
    </comment>
    <comment authorId="0" ref="I7">
      <text>
        <t xml:space="preserve">Није покривен случај def(izraz) и izraz не може да буде ID_T. Недостаје правило за заграде
	-Stefan Milenković</t>
      </text>
    </comment>
    <comment authorId="0" ref="H7">
      <text>
        <t xml:space="preserve">Празна акција у правилу
	-Stefan Milenković</t>
      </text>
    </comment>
    <comment authorId="0" ref="G7">
      <text>
        <t xml:space="preserve">Празна акција у правилу
	-Stefan Milenković</t>
      </text>
    </comment>
    <comment authorId="0" ref="D7">
      <text>
        <t xml:space="preserve">Има доста синтаксичких грешака. Препознавање реалних бројева није добро
	-Stefan Milenković</t>
      </text>
    </comment>
    <comment authorId="0" ref="E7">
      <text>
        <t xml:space="preserve">У union се чува ниска, а не показивач на ниску. Није могуће исписивати променљиве. Токен за доделу треба да буде у целини
	-Stefan Milenković</t>
      </text>
    </comment>
    <comment authorId="0" ref="F7">
      <text>
        <t xml:space="preserve">Доста синтаксичких и семантичких грешака у C++ делу. Bison фајл нема main функцију
	-Stefan Milenković</t>
      </text>
    </comment>
    <comment authorId="0" ref="AA6">
      <text>
        <t xml:space="preserve">Нема директоријума за синтаксно стабло
	-Stefan Milenković</t>
      </text>
    </comment>
    <comment authorId="0" ref="V6">
      <text>
        <t xml:space="preserve">Овај део није урађен
	-Stefan Milenković</t>
      </text>
    </comment>
    <comment authorId="0" ref="O6">
      <text>
        <t xml:space="preserve">Овај део није урађен
	-Stefan Milenković</t>
      </text>
    </comment>
    <comment authorId="0" ref="I6">
      <text>
        <t xml:space="preserve">Није покривен случај def(izraz)
	-Stefan Milenković</t>
      </text>
    </comment>
    <comment authorId="0" ref="N6">
      <text>
        <t xml:space="preserve">Није покривено def(izraz)
	-Stefan Milenković</t>
      </text>
    </comment>
    <comment authorId="0" ref="M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L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K6">
      <text>
        <t xml:space="preserve">Segmentation fault јер се у имплемнтацији не иницијализује вектор у који се чува резултат
	-Stefan Milenković</t>
      </text>
    </comment>
    <comment authorId="0" ref="E6">
      <text>
        <t xml:space="preserve">Наредбе нису развојене новим редовима и није покривен случај исписивања def(&lt;.,.&gt;, &lt;.,.&gt;)
	-Stefan Milenković</t>
      </text>
    </comment>
    <comment authorId="0" ref="D6">
      <text>
        <t xml:space="preserve">Грешка приликом препознавања реалних бројева
	-Stefan Milenković</t>
      </text>
    </comment>
    <comment authorId="0" ref="AA24">
      <text>
        <t xml:space="preserve">Нема директоријума за синтаксно стабло
	-Stefan Milenković</t>
      </text>
    </comment>
    <comment authorId="0" ref="AX24">
      <text>
        <t xml:space="preserve">На пар места се алоцира на хип std::pair без пратећег ослобађања
	-Stefan Milenković</t>
      </text>
    </comment>
    <comment authorId="0" ref="Y24">
      <text>
        <t xml:space="preserve">Постоји имплементација функције, али недостаје одговарајућа акција
	-Stefan Milenković</t>
      </text>
    </comment>
    <comment authorId="0" ref="Z24">
      <text>
        <t xml:space="preserve">Постоји имплементација функције, али недостаје одговарајућа акција
	-Stefan Milenković</t>
      </text>
    </comment>
    <comment authorId="0" ref="X24">
      <text>
        <t xml:space="preserve">Постоји имплементација функције, али недостаје одговарајућа акција
	-Stefan Milenković</t>
      </text>
    </comment>
    <comment authorId="0" ref="V24">
      <text>
        <t xml:space="preserve">Није подржано def(izraz)
	-Stefan Milenković</t>
      </text>
    </comment>
    <comment authorId="0" ref="U24">
      <text>
        <t xml:space="preserve">Постоји имплементација функције, али недостаје одговарајућа акција
	-Stefan Milenković</t>
      </text>
    </comment>
    <comment authorId="0" ref="T24">
      <text>
        <t xml:space="preserve">Постоји имплементација функције, али недостаје одговарајућа акција
	-Stefan Milenković</t>
      </text>
    </comment>
    <comment authorId="0" ref="R24">
      <text>
        <t xml:space="preserve">Није подржано
	-Stefan Milenković</t>
      </text>
    </comment>
    <comment authorId="0" ref="Q24">
      <text>
        <t xml:space="preserve">Није подржано
	-Stefan Milenković</t>
      </text>
    </comment>
    <comment authorId="0" ref="S24">
      <text>
        <t xml:space="preserve">Постоји имплементација функције, али недостаје одговарајућа акција
	-Stefan Milenković</t>
      </text>
    </comment>
    <comment authorId="0" ref="O24">
      <text>
        <t xml:space="preserve">Није подржано множење скаларом, већ је уместо тога написано множење вектора
	-Stefan Milenković</t>
      </text>
    </comment>
    <comment authorId="0" ref="N24">
      <text>
        <t xml:space="preserve">Празна акција у правилу
	-Stefan Milenković</t>
      </text>
    </comment>
    <comment authorId="0" ref="M24">
      <text>
        <t xml:space="preserve">Празна акција у правилу
	-Stefan Milenković</t>
      </text>
    </comment>
    <comment authorId="0" ref="L24">
      <text>
        <t xml:space="preserve">Празна акција у правилу
	-Stefan Milenković</t>
      </text>
    </comment>
    <comment authorId="0" ref="K24">
      <text>
        <t xml:space="preserve">Празна акција у правилу
	-Stefan Milenković</t>
      </text>
    </comment>
    <comment authorId="0" ref="H24">
      <text>
        <t xml:space="preserve">Празна акција у правилу
	-Stefan Milenković</t>
      </text>
    </comment>
    <comment authorId="0" ref="G24">
      <text>
        <t xml:space="preserve">Празна акција у правилу
	-Stefan Milenković</t>
      </text>
    </comment>
    <comment authorId="0" ref="I24">
      <text>
        <t xml:space="preserve">Омогућено је да израз стоји самостално као наредба
	-Stefan Milenković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A11">
      <text>
        <t xml:space="preserve">недостаје дефиниција у cpp фајлу
	-Stefan Milenković</t>
      </text>
    </comment>
    <comment authorId="0" ref="X11">
      <text>
        <t xml:space="preserve">недостаје дефиниција у cpp фајлу
	-Stefan Milenković</t>
      </text>
    </comment>
    <comment authorId="0" ref="W11">
      <text>
        <t xml:space="preserve">недостаје дефиниција у cpp фајлу
	-Stefan Milenković</t>
      </text>
    </comment>
    <comment authorId="0" ref="E11">
      <text>
        <t xml:space="preserve">токен 'BROJ' треба да буде типа 'binarni_broj'
	-Stefan Milenković</t>
      </text>
    </comment>
    <comment authorId="0" ref="AK10">
      <text>
        <t xml:space="preserve">нема обраде грешке у лексеру
	-Stefan Milenković</t>
      </text>
    </comment>
    <comment authorId="0" ref="I9">
      <text>
        <t xml:space="preserve">закоментарисана је акција
	-Stefan Milenković</t>
      </text>
    </comment>
    <comment authorId="0" ref="D9">
      <text>
        <t xml:space="preserve">нема одговарајућих акција за број и идентификатор
	-Stefan Milenković</t>
      </text>
    </comment>
    <comment authorId="0" ref="AL8">
      <text>
        <t xml:space="preserve">неисправно ослобађање меморије
	-Stefan Milenković</t>
      </text>
    </comment>
    <comment authorId="0" ref="R6">
      <text>
        <t xml:space="preserve">shift/reduce конфликти са тернарним оператором
	-Stefan Milenković</t>
      </text>
    </comment>
    <comment authorId="0" ref="F7">
      <text>
        <t xml:space="preserve">не исписује број бинарно
	-Stefan Milenković</t>
      </text>
    </comment>
    <comment authorId="0" ref="D7">
      <text>
        <t xml:space="preserve">недостају одговарајуће акције за број и идентификатор
	-Stefan Milenković</t>
      </text>
    </comment>
    <comment authorId="0" ref="E7">
      <text>
        <t xml:space="preserve">недостаје правило да изаз може бити променљива (izraz -&gt; ID)
	-Stefan Milenković</t>
      </text>
    </comment>
    <comment authorId="0" ref="U6">
      <text>
        <t xml:space="preserve">синтаксне грешке
	-Stefan Milenković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J13">
      <text>
        <t xml:space="preserve">Празне акције
	-Stefan Milenković</t>
      </text>
    </comment>
    <comment authorId="0" ref="M13">
      <text>
        <t xml:space="preserve">Граматика не подржава уланчавање метода
	-Stefan Milenković</t>
      </text>
    </comment>
    <comment authorId="0" ref="E13">
      <text>
        <t xml:space="preserve">Граматика не дозвољава празне редове.
Проблем приликом препознавања отворених и затворених заграда "()"
	-Stefan Milenković</t>
      </text>
    </comment>
    <comment authorId="0" ref="D13">
      <text>
        <t xml:space="preserve">Белине су враћане непотребно и недостаје препознавање тачке.
	-Stefan Milenković</t>
      </text>
    </comment>
    <comment authorId="0" ref="AJ12">
      <text>
        <t xml:space="preserve">Недостаје ослобађање меморије у акцијама
	-Stefan Milenković</t>
      </text>
    </comment>
    <comment authorId="0" ref="AH12">
      <text>
        <t xml:space="preserve">Није повезан фајл за векторе
	-Stefan Milenković</t>
      </text>
    </comment>
    <comment authorId="0" ref="T12">
      <text>
        <t xml:space="preserve">Неусаглашени позив и декларација одговарајуће функције
	-Stefan Milenković</t>
      </text>
    </comment>
    <comment authorId="0" ref="S12">
      <text>
        <t xml:space="preserve">Неусаглашени позив и декларација одговарајуће функције
	-Stefan Milenković</t>
      </text>
    </comment>
    <comment authorId="0" ref="F12">
      <text>
        <t xml:space="preserve">Јако много синтаксних и семантичких грешака
	-Stefan Milenković</t>
      </text>
    </comment>
    <comment authorId="0" ref="AH11">
      <text>
        <t xml:space="preserve">Погрешно наведена имена одређених фајлова и недостаје опција -o на једном месту
	-Stefan Milenković</t>
      </text>
    </comment>
    <comment authorId="0" ref="AI11">
      <text>
        <t xml:space="preserve">Недостаје у лексеру провера и погрешан је услов за грешку у main функцији.
	-Stefan Milenković</t>
      </text>
    </comment>
    <comment authorId="0" ref="M11">
      <text>
        <t xml:space="preserve">Није покривено на начин задато у тексту
	-Stefan Milenković</t>
      </text>
    </comment>
    <comment authorId="0" ref="D11">
      <text>
        <t xml:space="preserve">На почетку стоји {% уместо %{
	-Stefan Milenković</t>
      </text>
    </comment>
    <comment authorId="0" ref="E11">
      <text>
        <t xml:space="preserve">Иницијално правило за низ наредби је погрешно и токен за идентификаторе није декларисан. Не позива се добро парсер
	-Stefan Milenković</t>
      </text>
    </comment>
    <comment authorId="0" ref="AJ10">
      <text>
        <t xml:space="preserve">Празне акције
	-Stefan Milenković</t>
      </text>
    </comment>
    <comment authorId="0" ref="AI10">
      <text>
        <t xml:space="preserve">Нема обраде грешака у лексеру.
	-Stefan Milenković</t>
      </text>
    </comment>
    <comment authorId="0" ref="D10">
      <text>
        <t xml:space="preserve">Непотпун лексер
	-Stefan Milenković</t>
      </text>
    </comment>
    <comment authorId="0" ref="E10">
      <text>
        <t xml:space="preserve">Доста грешака у граматици.
	-Stefan Milenković</t>
      </text>
    </comment>
    <comment authorId="0" ref="AJ9">
      <text>
        <t xml:space="preserve">Празне акције
	-Stefan Milenković</t>
      </text>
    </comment>
    <comment authorId="0" ref="D9">
      <text>
        <t xml:space="preserve">Грешка у једној акцији и препознавању бројева.
Правило за идентификатор је испред правила за sort и reverse.
	-Stefan Milenković</t>
      </text>
    </comment>
    <comment authorId="0" ref="T8">
      <text>
        <t xml:space="preserve">Погрешан позив методе која рачуна ово
	-Stefan Milenković</t>
      </text>
    </comment>
    <comment authorId="0" ref="S8">
      <text>
        <t xml:space="preserve">Погрешан позив методе која рачуна ово
	-Stefan Milenković</t>
      </text>
    </comment>
    <comment authorId="0" ref="M7">
      <text>
        <t xml:space="preserve">недостају заграде које прате reverse и sort, тј. reverse(), sort()
	-Stefan Milenković</t>
      </text>
    </comment>
    <comment authorId="0" ref="D7">
      <text>
        <t xml:space="preserve">Недостаје додела вредности за идентификатор и број. Тачка није ограђена у правилима за reverse и sort.
	-Stefan Milenković</t>
      </text>
    </comment>
  </commentLi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A11">
      <text>
        <t xml:space="preserve">Нема имплементације
	-Stefan Milenković</t>
      </text>
    </comment>
    <comment authorId="0" ref="Z11">
      <text>
        <t xml:space="preserve">Нема имплементације
	-Stefan Milenković</t>
      </text>
    </comment>
    <comment authorId="0" ref="Y11">
      <text>
        <t xml:space="preserve">Нема имплементације
	-Stefan Milenković</t>
      </text>
    </comment>
    <comment authorId="0" ref="X11">
      <text>
        <t xml:space="preserve">Нема имплементације
	-Stefan Milenković</t>
      </text>
    </comment>
    <comment authorId="0" ref="W11">
      <text>
        <t xml:space="preserve">Нема имплементације
	-Stefan Milenković</t>
      </text>
    </comment>
    <comment authorId="0" ref="U11">
      <text>
        <t xml:space="preserve">Метода sutra враћа Datum &amp;, док је тип нетерминала izraz Datum *, па су типови некомпатибилни
	-Stefan Milenković</t>
      </text>
    </comment>
    <comment authorId="0" ref="T11">
      <text>
        <t xml:space="preserve">Метода juce враћа Datum &amp;, док је тип нетерминала izraz Datum *, па су типови некомпатибилни
	-Stefan Milenković</t>
      </text>
    </comment>
    <comment authorId="0" ref="S11">
      <text>
        <t xml:space="preserve">operator- враћа Datum &amp;, док је тип нетерминала izraz Datum *, па су типови некомпатибилни
	-Stefan Milenković</t>
      </text>
    </comment>
    <comment authorId="0" ref="R11">
      <text>
        <t xml:space="preserve">operator+ враћа Datum &amp;, док је тип нетерминала izraz Datum *, па су типови некомпатибилни
	-Stefan Milenković</t>
      </text>
    </comment>
    <comment authorId="0" ref="Q11">
      <text>
        <t xml:space="preserve">Нису решени конфликти за juce и sutra
	-Stefan Milenković</t>
      </text>
    </comment>
    <comment authorId="0" ref="Q8">
      <text>
        <t xml:space="preserve">Нису решени конфликти за juce и sutra
	-Stefan Milenković</t>
      </text>
    </comment>
    <comment authorId="0" ref="F7">
      <text>
        <t xml:space="preserve">Некомплетна структура
	-Stefan Milenković</t>
      </text>
    </comment>
    <comment authorId="0" ref="Q7">
      <text>
        <t xml:space="preserve">Нису решени конфликти за juce и sutra
	-Stefan Milenković</t>
      </text>
    </comment>
    <comment authorId="0" ref="Q6">
      <text>
        <t xml:space="preserve">Нису решени конфликти за juce и sutra
	-Stefan Milenković</t>
      </text>
    </comment>
    <comment authorId="0" ref="K11">
      <text>
        <t xml:space="preserve">Метода kasniji враћа Datum &amp;, док је тип нетерминала izraz Datum *, па су типови некомпатибилни
	-Stefan Milenković</t>
      </text>
    </comment>
    <comment authorId="0" ref="J11">
      <text>
        <t xml:space="preserve">Метода raniji враћа Datum &amp;, док је тип нетерминала izraz Datum *, па су типови некомпатибилни
	-Stefan Milenković</t>
      </text>
    </comment>
    <comment authorId="0" ref="F11">
      <text>
        <t xml:space="preserve">Има семантичких грешака на пар места, али је структура генерално комплетна
	-Stefan Milenković</t>
      </text>
    </comment>
    <comment authorId="0" ref="D11">
      <text>
        <t xml:space="preserve">Нису обрађени коментари
	-Stefan Milenković</t>
      </text>
    </comment>
    <comment authorId="0" ref="E11">
      <text>
        <t xml:space="preserve">Није додељен тип нетерминала niz_brojeva
	-Stefan Milenković</t>
      </text>
    </comment>
    <comment authorId="0" ref="AM10">
      <text>
        <t xml:space="preserve">Нема обраде грешака у лексеру
	-Stefan Milenković</t>
      </text>
    </comment>
    <comment authorId="0" ref="U10">
      <text>
        <t xml:space="preserve">Треба да се враћа израз, не да се само исписује
	-Stefan Milenković</t>
      </text>
    </comment>
    <comment authorId="0" ref="T10">
      <text>
        <t xml:space="preserve">Треба да се враћа израз, не да се само исписује
	-Stefan Milenković</t>
      </text>
    </comment>
    <comment authorId="0" ref="S10">
      <text>
        <t xml:space="preserve">Треба да се враћа израз, не да се само исписује
	-Stefan Milenković</t>
      </text>
    </comment>
    <comment authorId="0" ref="P10">
      <text>
        <t xml:space="preserve">Није покривен +, а јуче и сутра немају заграде
	-Stefan Milenković</t>
      </text>
    </comment>
    <comment authorId="0" ref="K10">
      <text>
        <t xml:space="preserve">Проблеми са показивачима
	-Stefan Milenković</t>
      </text>
    </comment>
    <comment authorId="0" ref="J10">
      <text>
        <t xml:space="preserve">Проблеми са показивачима
	-Stefan Milenković</t>
      </text>
    </comment>
    <comment authorId="0" ref="D10">
      <text>
        <t xml:space="preserve">Погрешна обрада нових редова
	-Stefan Milenković</t>
      </text>
    </comment>
    <comment authorId="0" ref="U9">
      <text>
        <t xml:space="preserve">Проблеми са показивачима
	-Stefan Milenković</t>
      </text>
    </comment>
    <comment authorId="0" ref="T9">
      <text>
        <t xml:space="preserve">Проблеми са показивачима
	-Stefan Milenković</t>
      </text>
    </comment>
    <comment authorId="0" ref="S9">
      <text>
        <t xml:space="preserve">Проблеми са показивачима
	-Stefan Milenković</t>
      </text>
    </comment>
    <comment authorId="0" ref="R9">
      <text>
        <t xml:space="preserve">Проблеми са показивачима
	-Stefan Milenković</t>
      </text>
    </comment>
    <comment authorId="0" ref="K9">
      <text>
        <t xml:space="preserve">Проблеми са показивачима
	-Stefan Milenković</t>
      </text>
    </comment>
    <comment authorId="0" ref="J9">
      <text>
        <t xml:space="preserve">Проблеми са показивачима
	-Stefan Milenković</t>
      </text>
    </comment>
    <comment authorId="0" ref="G9">
      <text>
        <t xml:space="preserve">Проблем са показивачима
	-Stefan Milenković</t>
      </text>
    </comment>
    <comment authorId="0" ref="F9">
      <text>
        <t xml:space="preserve">Доста пролбема приликом коришћења вектора
	-Stefan Milenković</t>
      </text>
    </comment>
    <comment authorId="0" ref="E9">
      <text>
        <t xml:space="preserve">Наредбе се читају здесна јер је правило за низање наредби наведено обрнуто. Постоји правило за сабирање и одузимање датума које није тражено.
	-Stefan Milenković</t>
      </text>
    </comment>
    <comment authorId="0" ref="D9">
      <text>
        <t xml:space="preserve">Нису обрађени коментари
	-Stefan Milenković</t>
      </text>
    </comment>
    <comment authorId="0" ref="U8">
      <text>
        <t xml:space="preserve">Непотребно дереференцирање показивача
	-Stefan Milenković</t>
      </text>
    </comment>
    <comment authorId="0" ref="T8">
      <text>
        <t xml:space="preserve">Непотребно дереференцирање показивача
	-Stefan Milenković</t>
      </text>
    </comment>
    <comment authorId="0" ref="J8">
      <text>
        <t xml:space="preserve">@ не може да буде оператор у C++
	-Stefan Milenković</t>
      </text>
    </comment>
    <comment authorId="0" ref="F8">
      <text>
        <t xml:space="preserve">Синтаксне грешке
	-Stefan Milenković</t>
      </text>
    </comment>
    <comment authorId="0" ref="D8">
      <text>
        <t xml:space="preserve">Коментари нису добро обрађени
	-Stefan Milenković</t>
      </text>
    </comment>
    <comment authorId="0" ref="AL8">
      <text>
        <t xml:space="preserve">Makefile мора да има табове за индентацију (не могу белине). Постоји и грешка приликом навођења једног правила
	-Stefan Milenković</t>
      </text>
    </comment>
    <comment authorId="0" ref="AN7">
      <text>
        <t xml:space="preserve">Празне акције
	-Stefan Milenković</t>
      </text>
    </comment>
    <comment authorId="0" ref="D7">
      <text>
        <t xml:space="preserve">Нису обрађени коментари
	-Stefan Milenković</t>
      </text>
    </comment>
    <comment authorId="0" ref="E7">
      <text>
        <t xml:space="preserve">Постоји reduce/reduce конфликт и датум има увек 3 броја, не треба да буде листа бројева. Позива се парсер из лексера?
	-Stefan Milenković</t>
      </text>
    </comment>
    <comment authorId="0" ref="D6">
      <text>
        <t xml:space="preserve">Нису обрађени коментари
	-Stefan Milenković</t>
      </text>
    </comment>
    <comment authorId="0" ref="AN6">
      <text>
        <t xml:space="preserve">Нигде се не ослобађа меморија. Конкретно, овде треба само ослобађати std::string
	-Stefan Milenković</t>
      </text>
    </comment>
    <comment authorId="0" ref="S6">
      <text>
        <t xml:space="preserve">Овде се сабирају дани, уместо да се одузимају
	-Stefan Milenković</t>
      </text>
    </comment>
  </commentLi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7">
      <text>
        <t xml:space="preserve">Нема акције за ID и погрешна акција за обраду ниски.
	-Stefan Milenković</t>
      </text>
    </comment>
    <comment authorId="0" ref="AH7">
      <text>
        <t xml:space="preserve">Нема обраде грешака у лексеру.
	-Stefan Milenković</t>
      </text>
    </comment>
    <comment authorId="0" ref="AG7">
      <text>
        <t xml:space="preserve">Некомплетан makefile.
	-Stefan Milenković</t>
      </text>
    </comment>
    <comment authorId="0" ref="L7">
      <text>
        <t xml:space="preserve">Грешка у раду са показивачима.
	-Stefan Milenković</t>
      </text>
    </comment>
    <comment authorId="0" ref="K7">
      <text>
        <t xml:space="preserve">Грешка у раду са показивачима.
	-Stefan Milenković</t>
      </text>
    </comment>
    <comment authorId="0" ref="J7">
      <text>
        <t xml:space="preserve">Грешка у раду са показивачима.
	-Stefan Milenković</t>
      </text>
    </comment>
    <comment authorId="0" ref="H7">
      <text>
        <t xml:space="preserve">Није подржано коришћење заграда.
	-Stefan Milenković</t>
      </text>
    </comment>
    <comment authorId="0" ref="G7">
      <text>
        <t xml:space="preserve">Правило граматике није добро написано, али  је акција за постојеће правило добра.
	-Stefan Milenković</t>
      </text>
    </comment>
    <comment authorId="0" ref="D7">
      <text>
        <t xml:space="preserve">Недостаје игнорисање белина.
	-Stefan Milenković</t>
      </text>
    </comment>
    <comment authorId="0" ref="E7">
      <text>
        <t xml:space="preserve">Погрешно се захтева да се наредбе завршавају новим редом. Недостаје испис за izraz.
	-Stefan Milenković</t>
      </text>
    </comment>
  </commentList>
</comments>
</file>

<file path=xl/sharedStrings.xml><?xml version="1.0" encoding="utf-8"?>
<sst xmlns="http://schemas.openxmlformats.org/spreadsheetml/2006/main" count="1802" uniqueCount="608">
  <si>
    <t>Januar 1</t>
  </si>
  <si>
    <t>Januar 2</t>
  </si>
  <si>
    <t>Septembar 1</t>
  </si>
  <si>
    <t>Septembar 2</t>
  </si>
  <si>
    <t>Dodatni rok</t>
  </si>
  <si>
    <t>Septembar 1 (2023/24)</t>
  </si>
  <si>
    <t>Teorijski</t>
  </si>
  <si>
    <t>Prakticni</t>
  </si>
  <si>
    <t>Br</t>
  </si>
  <si>
    <t>Indeks</t>
  </si>
  <si>
    <t>Ime i prezime</t>
  </si>
  <si>
    <t>Grupa</t>
  </si>
  <si>
    <t>Prisustvo</t>
  </si>
  <si>
    <t>362/2022</t>
  </si>
  <si>
    <t>25/2018</t>
  </si>
  <si>
    <t>278/2021</t>
  </si>
  <si>
    <t>17/2020</t>
  </si>
  <si>
    <t>178/2021</t>
  </si>
  <si>
    <t>17/2022</t>
  </si>
  <si>
    <t>129/2022</t>
  </si>
  <si>
    <t>266/2021</t>
  </si>
  <si>
    <t>26/2022</t>
  </si>
  <si>
    <t>133/2020</t>
  </si>
  <si>
    <t>305/2018</t>
  </si>
  <si>
    <t>141/2022</t>
  </si>
  <si>
    <t>401/2021</t>
  </si>
  <si>
    <t>158/2022</t>
  </si>
  <si>
    <t>345/2021</t>
  </si>
  <si>
    <t>130/2022</t>
  </si>
  <si>
    <t>62/2018</t>
  </si>
  <si>
    <t>30/2022</t>
  </si>
  <si>
    <t>109/2022</t>
  </si>
  <si>
    <t>69/2022</t>
  </si>
  <si>
    <t>122/2022</t>
  </si>
  <si>
    <t>137/2021</t>
  </si>
  <si>
    <t>86/2015</t>
  </si>
  <si>
    <t>402/2021</t>
  </si>
  <si>
    <t>138/2021</t>
  </si>
  <si>
    <t>21/2022</t>
  </si>
  <si>
    <t>97/2022</t>
  </si>
  <si>
    <t>190/2022</t>
  </si>
  <si>
    <t>153/2021</t>
  </si>
  <si>
    <t>201/2020</t>
  </si>
  <si>
    <t>41/2022</t>
  </si>
  <si>
    <t>214/2021</t>
  </si>
  <si>
    <t>213/2022</t>
  </si>
  <si>
    <t>142/2022</t>
  </si>
  <si>
    <t>117/2022</t>
  </si>
  <si>
    <t>193/2022</t>
  </si>
  <si>
    <t>402/2019</t>
  </si>
  <si>
    <t>109/2020</t>
  </si>
  <si>
    <t>54/2022</t>
  </si>
  <si>
    <t>9/2022</t>
  </si>
  <si>
    <t>46/2020</t>
  </si>
  <si>
    <t>302/2023</t>
  </si>
  <si>
    <t>258/2021</t>
  </si>
  <si>
    <t>46/2022</t>
  </si>
  <si>
    <t>49/2022</t>
  </si>
  <si>
    <t>177/2020</t>
  </si>
  <si>
    <t>62/2022</t>
  </si>
  <si>
    <t>62/2019</t>
  </si>
  <si>
    <t>58/2020</t>
  </si>
  <si>
    <t>110/2021</t>
  </si>
  <si>
    <t>41/2020</t>
  </si>
  <si>
    <t>5/2022</t>
  </si>
  <si>
    <t>105/2022</t>
  </si>
  <si>
    <t>50/2022</t>
  </si>
  <si>
    <t>62/2021</t>
  </si>
  <si>
    <t>237/2022</t>
  </si>
  <si>
    <t>90/2022</t>
  </si>
  <si>
    <t>166/2022</t>
  </si>
  <si>
    <t>42/2022</t>
  </si>
  <si>
    <t>133/2022</t>
  </si>
  <si>
    <t>289/2021</t>
  </si>
  <si>
    <t>86/2022</t>
  </si>
  <si>
    <t>13/2022</t>
  </si>
  <si>
    <t>198/2020</t>
  </si>
  <si>
    <t>157/2022</t>
  </si>
  <si>
    <t>178/2018</t>
  </si>
  <si>
    <t>113/2022</t>
  </si>
  <si>
    <t>251/2024</t>
  </si>
  <si>
    <t>232/2022</t>
  </si>
  <si>
    <t>251/2019</t>
  </si>
  <si>
    <t>159/2024</t>
  </si>
  <si>
    <t>28/2022</t>
  </si>
  <si>
    <t>203/2021</t>
  </si>
  <si>
    <t>136/2022</t>
  </si>
  <si>
    <t>36/2021</t>
  </si>
  <si>
    <t>51/2022</t>
  </si>
  <si>
    <t>103/2022</t>
  </si>
  <si>
    <t>131/2022</t>
  </si>
  <si>
    <t>244/2022</t>
  </si>
  <si>
    <t>271/2021</t>
  </si>
  <si>
    <t>40/2022</t>
  </si>
  <si>
    <t>279/2019</t>
  </si>
  <si>
    <t>44/2017</t>
  </si>
  <si>
    <t>303/2023</t>
  </si>
  <si>
    <t>163/2017</t>
  </si>
  <si>
    <t>59/2022</t>
  </si>
  <si>
    <t>144/2022</t>
  </si>
  <si>
    <t>227/2021</t>
  </si>
  <si>
    <t>308/2023</t>
  </si>
  <si>
    <t>135/2022</t>
  </si>
  <si>
    <t>47/2022</t>
  </si>
  <si>
    <t>200/2021</t>
  </si>
  <si>
    <t>35/2022</t>
  </si>
  <si>
    <t>292/2021</t>
  </si>
  <si>
    <t>76/2022</t>
  </si>
  <si>
    <t>59/2020</t>
  </si>
  <si>
    <t>104/2022</t>
  </si>
  <si>
    <t>363/2022</t>
  </si>
  <si>
    <t>115/2022</t>
  </si>
  <si>
    <t>96/2022</t>
  </si>
  <si>
    <t>95/2022</t>
  </si>
  <si>
    <t>244/2017</t>
  </si>
  <si>
    <t>268/2021</t>
  </si>
  <si>
    <t>215/2022</t>
  </si>
  <si>
    <t>83/2022</t>
  </si>
  <si>
    <t>287/2022</t>
  </si>
  <si>
    <t>123/2022</t>
  </si>
  <si>
    <t>100/2022</t>
  </si>
  <si>
    <t>168/2019</t>
  </si>
  <si>
    <t>56/2022</t>
  </si>
  <si>
    <t>135/2021</t>
  </si>
  <si>
    <t>171/2021</t>
  </si>
  <si>
    <t>32/2022</t>
  </si>
  <si>
    <t>43/2022</t>
  </si>
  <si>
    <t>184/2022</t>
  </si>
  <si>
    <t>164/2022</t>
  </si>
  <si>
    <t>80/2018</t>
  </si>
  <si>
    <t>68/2022</t>
  </si>
  <si>
    <t>175/2021</t>
  </si>
  <si>
    <t>307/2023</t>
  </si>
  <si>
    <t>168/2022</t>
  </si>
  <si>
    <t>155/2017</t>
  </si>
  <si>
    <t>80/2022</t>
  </si>
  <si>
    <t>60/2018</t>
  </si>
  <si>
    <t>44/2022</t>
  </si>
  <si>
    <t>311/2021</t>
  </si>
  <si>
    <t>372/2020</t>
  </si>
  <si>
    <t>87/2022</t>
  </si>
  <si>
    <t>147/2022</t>
  </si>
  <si>
    <t>231/2021</t>
  </si>
  <si>
    <t>107/2022</t>
  </si>
  <si>
    <t>243/2022</t>
  </si>
  <si>
    <t>103/2020</t>
  </si>
  <si>
    <t>280/2020</t>
  </si>
  <si>
    <t>159/2022</t>
  </si>
  <si>
    <t>120/2021</t>
  </si>
  <si>
    <t>27/2022</t>
  </si>
  <si>
    <t>156/2020</t>
  </si>
  <si>
    <t>484/2017</t>
  </si>
  <si>
    <t>39/2020</t>
  </si>
  <si>
    <t>120/2017</t>
  </si>
  <si>
    <t>19/2022</t>
  </si>
  <si>
    <t>139/2022</t>
  </si>
  <si>
    <t>7/2022</t>
  </si>
  <si>
    <t>148/2019</t>
  </si>
  <si>
    <t>255/2021</t>
  </si>
  <si>
    <t>91/2022</t>
  </si>
  <si>
    <t>Nastavna nedelja</t>
  </si>
  <si>
    <t>Ukupno (13)</t>
  </si>
  <si>
    <t>Poeni</t>
  </si>
  <si>
    <t>183/2019</t>
  </si>
  <si>
    <t>f</t>
  </si>
  <si>
    <t>SM</t>
  </si>
  <si>
    <t>jag1</t>
  </si>
  <si>
    <t>jag2</t>
  </si>
  <si>
    <t>bim</t>
  </si>
  <si>
    <t>Interaktivni parser (38p)</t>
  </si>
  <si>
    <t>Sintaksno stablo (13p)</t>
  </si>
  <si>
    <t>Ukupno (55p)</t>
  </si>
  <si>
    <t>1 (10p)</t>
  </si>
  <si>
    <t>2 (8p)</t>
  </si>
  <si>
    <t>3 (10p)</t>
  </si>
  <si>
    <t>4 (10p)</t>
  </si>
  <si>
    <t>5 (13p)</t>
  </si>
  <si>
    <t>Ostalo (4p)</t>
  </si>
  <si>
    <t>Grupa Vezbi</t>
  </si>
  <si>
    <t>lekser (2p)</t>
  </si>
  <si>
    <t>gramatika (6p)</t>
  </si>
  <si>
    <t>prioriteti (2p)</t>
  </si>
  <si>
    <t>gramatika (2p)</t>
  </si>
  <si>
    <t>def (2p)</t>
  </si>
  <si>
    <t>redef (1p)</t>
  </si>
  <si>
    <t>struktura (3p)</t>
  </si>
  <si>
    <t>gramatika (1p)</t>
  </si>
  <si>
    <t>conj (1.5p)</t>
  </si>
  <si>
    <t>disj (1.5p)</t>
  </si>
  <si>
    <t>impl (1.5p)</t>
  </si>
  <si>
    <t>eqv (1.5p)</t>
  </si>
  <si>
    <t xml:space="preserve"> neg (1.5p)</t>
  </si>
  <si>
    <t>izraz (1.5p)</t>
  </si>
  <si>
    <t>undef tip (1p)</t>
  </si>
  <si>
    <t>def (1.5p)</t>
  </si>
  <si>
    <t>Konstante (1p)</t>
  </si>
  <si>
    <t>Identifikator (1p)</t>
  </si>
  <si>
    <t>neg (1p)</t>
  </si>
  <si>
    <t>conj (1p)</t>
  </si>
  <si>
    <t>disj (1p)</t>
  </si>
  <si>
    <t xml:space="preserve"> impl (1p)</t>
  </si>
  <si>
    <t>eqv (1p)</t>
  </si>
  <si>
    <t>dodela (1p)</t>
  </si>
  <si>
    <t>izrazi (1p)</t>
  </si>
  <si>
    <t>nizanje naredbi (1p)</t>
  </si>
  <si>
    <t>akcije (3p)</t>
  </si>
  <si>
    <t>Makefile (1p)</t>
  </si>
  <si>
    <t>Greske (1p)</t>
  </si>
  <si>
    <t>Curenje mem (2p)</t>
  </si>
  <si>
    <t>VK</t>
  </si>
  <si>
    <t>PT</t>
  </si>
  <si>
    <t>JM</t>
  </si>
  <si>
    <t>jag</t>
  </si>
  <si>
    <t>Interaktivni parser (35p)</t>
  </si>
  <si>
    <t>Sintaksno stablo (16p)</t>
  </si>
  <si>
    <t>Opste (4p)</t>
  </si>
  <si>
    <t>1 (14p)</t>
  </si>
  <si>
    <t>2 (12p)</t>
  </si>
  <si>
    <t>3 (5p)</t>
  </si>
  <si>
    <t>4 (4p)</t>
  </si>
  <si>
    <t>Lexer (2p)</t>
  </si>
  <si>
    <t>Gramatika (6p)</t>
  </si>
  <si>
    <t>Struktura (2p)</t>
  </si>
  <si>
    <t>def (1p)</t>
  </si>
  <si>
    <t>delete (1p)</t>
  </si>
  <si>
    <t>print (1p)</t>
  </si>
  <si>
    <t>Gramatika (4p)</t>
  </si>
  <si>
    <t>Prioriteti (2p)</t>
  </si>
  <si>
    <t xml:space="preserve"> + (1p)</t>
  </si>
  <si>
    <t>- (1p)</t>
  </si>
  <si>
    <t>* (1p)</t>
  </si>
  <si>
    <t>/ (1p)</t>
  </si>
  <si>
    <t xml:space="preserve"> ~ (1p)</t>
  </si>
  <si>
    <t>uminus (0.5p)</t>
  </si>
  <si>
    <t>() (0.5p)</t>
  </si>
  <si>
    <t>Gramatika (2p)</t>
  </si>
  <si>
    <t>Prioriteti (1p)</t>
  </si>
  <si>
    <t xml:space="preserve"> moduo (1)</t>
  </si>
  <si>
    <t>arg (1p)</t>
  </si>
  <si>
    <t xml:space="preserve"> == (1p)</t>
  </si>
  <si>
    <t xml:space="preserve"> != (1p)</t>
  </si>
  <si>
    <t>Konstante(1p)</t>
  </si>
  <si>
    <t>Def (1p)</t>
  </si>
  <si>
    <t>Delete (1p)</t>
  </si>
  <si>
    <t>Print (1p)</t>
  </si>
  <si>
    <t xml:space="preserve">+ (1p) </t>
  </si>
  <si>
    <t xml:space="preserve"> * (1p)</t>
  </si>
  <si>
    <t>moduo (1p)</t>
  </si>
  <si>
    <t>uminus (1p)</t>
  </si>
  <si>
    <t>~ (1p)</t>
  </si>
  <si>
    <t xml:space="preserve"> '() (1p)</t>
  </si>
  <si>
    <t xml:space="preserve">  != (1p)</t>
  </si>
  <si>
    <t xml:space="preserve">  == (1p)</t>
  </si>
  <si>
    <t>Nizanje naredbi (1p)</t>
  </si>
  <si>
    <t>Obrada gresaka (1p)</t>
  </si>
  <si>
    <t>Curenje memorije(2p)</t>
  </si>
  <si>
    <t>1 (15p)</t>
  </si>
  <si>
    <t>3 (8.5p)</t>
  </si>
  <si>
    <t>4 (6.5p)</t>
  </si>
  <si>
    <t>Lekser (2p)</t>
  </si>
  <si>
    <t>print (2p)</t>
  </si>
  <si>
    <t>+ (0.5p)</t>
  </si>
  <si>
    <t>- (0.5p)</t>
  </si>
  <si>
    <t>redef (0.5p)</t>
  </si>
  <si>
    <t>L* (0.5p)</t>
  </si>
  <si>
    <t>D* (0.5p)</t>
  </si>
  <si>
    <t>refX (0.5p)</t>
  </si>
  <si>
    <t>refY (0.5p)</t>
  </si>
  <si>
    <t>sim (0.5p)</t>
  </si>
  <si>
    <t>Gramatika (3p)</t>
  </si>
  <si>
    <t>| | (0.5p)</t>
  </si>
  <si>
    <t>angle (0.5p)</t>
  </si>
  <si>
    <t>rot (0.5p)</t>
  </si>
  <si>
    <t>print (0.5p)</t>
  </si>
  <si>
    <t>id (1p)</t>
  </si>
  <si>
    <t>rconst (0.5p)</t>
  </si>
  <si>
    <t>string (0.5p)</t>
  </si>
  <si>
    <t>naredbe (0.5p)</t>
  </si>
  <si>
    <t>interpretacija (1p)</t>
  </si>
  <si>
    <t>stampanje (1p)</t>
  </si>
  <si>
    <t>Curenje memorije (2p)</t>
  </si>
  <si>
    <t>Интерактивни парсер (36п)</t>
  </si>
  <si>
    <t>Синтаксно стабло (15п)</t>
  </si>
  <si>
    <t>Опште (4п)</t>
  </si>
  <si>
    <t>1 (8п)</t>
  </si>
  <si>
    <t>2 (11п)</t>
  </si>
  <si>
    <t>3 (7п)</t>
  </si>
  <si>
    <t>4 (10п)</t>
  </si>
  <si>
    <t>лексер (2п)</t>
  </si>
  <si>
    <t>граматика (5п)</t>
  </si>
  <si>
    <t>print (1п)</t>
  </si>
  <si>
    <t>граматика (5)</t>
  </si>
  <si>
    <t>приоритети (1п)</t>
  </si>
  <si>
    <t>~ (1п)</t>
  </si>
  <si>
    <t>&amp; (1п)</t>
  </si>
  <si>
    <t>| (1п)</t>
  </si>
  <si>
    <t>&lt;&lt; (1п)</t>
  </si>
  <si>
    <t>&gt;&gt; (1п)</t>
  </si>
  <si>
    <t>граматика (3п)</t>
  </si>
  <si>
    <t>јединица (2п)</t>
  </si>
  <si>
    <t>нуле (2п)</t>
  </si>
  <si>
    <t>тернарни (2п)</t>
  </si>
  <si>
    <t>индекс (2п)</t>
  </si>
  <si>
    <t>низ наредби (1п)</t>
  </si>
  <si>
    <t>додела (1п)</t>
  </si>
  <si>
    <t>променљива (1п)</t>
  </si>
  <si>
    <t>конст (1п)</t>
  </si>
  <si>
    <t>јединице (1п)</t>
  </si>
  <si>
    <t>нуле (1п)</t>
  </si>
  <si>
    <t>индекс (1п)</t>
  </si>
  <si>
    <t>тернарни (1п)</t>
  </si>
  <si>
    <t>акције (1п)</t>
  </si>
  <si>
    <t>обрада грешака (1п)</t>
  </si>
  <si>
    <t>цурење меморије (2п)</t>
  </si>
  <si>
    <t>Синтаксно стабло (14п)</t>
  </si>
  <si>
    <t>1 (11п)</t>
  </si>
  <si>
    <t>2 (6п)</t>
  </si>
  <si>
    <t>3 (10п)</t>
  </si>
  <si>
    <t>структура (2п)</t>
  </si>
  <si>
    <t>вектор (1п)</t>
  </si>
  <si>
    <t>испис (1п)</t>
  </si>
  <si>
    <t>+ (1п)</t>
  </si>
  <si>
    <t>* (1п)</t>
  </si>
  <si>
    <t>граматика (4п)</t>
  </si>
  <si>
    <t>приоритети (2п)</t>
  </si>
  <si>
    <t>reverse (2п)</t>
  </si>
  <si>
    <t>sort (2п)</t>
  </si>
  <si>
    <t>2-silce (2п)</t>
  </si>
  <si>
    <t>3-slice (2п)</t>
  </si>
  <si>
    <t>низ бројева (1п)</t>
  </si>
  <si>
    <t>reverse (1п)</t>
  </si>
  <si>
    <t>sort (1п)</t>
  </si>
  <si>
    <t>2-slice (1п)</t>
  </si>
  <si>
    <t>3-slice (1п)</t>
  </si>
  <si>
    <t>акције (2п)</t>
  </si>
  <si>
    <t>Интерактивни парсер (35п)</t>
  </si>
  <si>
    <t>Синтаксно стабло (16п)</t>
  </si>
  <si>
    <t>Укупно (55p)</t>
  </si>
  <si>
    <t>1 (10п)</t>
  </si>
  <si>
    <t>2 (7п)</t>
  </si>
  <si>
    <t>3 (6п)</t>
  </si>
  <si>
    <t>4 (12п)</t>
  </si>
  <si>
    <t>@ (1п)</t>
  </si>
  <si>
    <t>% (1п)</t>
  </si>
  <si>
    <t>дан (1п)</t>
  </si>
  <si>
    <t>месец (1п)</t>
  </si>
  <si>
    <t>година (1п)</t>
  </si>
  <si>
    <t>+ (2п)</t>
  </si>
  <si>
    <t xml:space="preserve"> - (2п)</t>
  </si>
  <si>
    <t>јуче (1п)</t>
  </si>
  <si>
    <t>сутра (1п)</t>
  </si>
  <si>
    <t>константа (1п)</t>
  </si>
  <si>
    <t>датум (1п)</t>
  </si>
  <si>
    <t>- (1п)</t>
  </si>
  <si>
    <t>2 (14п)</t>
  </si>
  <si>
    <t>3 (12п)</t>
  </si>
  <si>
    <t>Индекс</t>
  </si>
  <si>
    <t>Име и презиме</t>
  </si>
  <si>
    <t>Група вежби</t>
  </si>
  <si>
    <t>лексер (3п)</t>
  </si>
  <si>
    <t>граматика (6п)</t>
  </si>
  <si>
    <t>приоритети (3п)</t>
  </si>
  <si>
    <t>* (2п)</t>
  </si>
  <si>
    <t>~ (2п)</t>
  </si>
  <si>
    <t>унос (1п)</t>
  </si>
  <si>
    <t>print_ALL (1п)</t>
  </si>
  <si>
    <t>== (1п)</t>
  </si>
  <si>
    <t>!= (1п)</t>
  </si>
  <si>
    <t>дефиниција (1п)</t>
  </si>
  <si>
    <t>Sintaksna analiza navise (38p)</t>
  </si>
  <si>
    <t>Sintaksno stablo (17p)</t>
  </si>
  <si>
    <t>1 (17p)</t>
  </si>
  <si>
    <t>2 (13p)</t>
  </si>
  <si>
    <t>3 (8p)</t>
  </si>
  <si>
    <t>opste (3p)</t>
  </si>
  <si>
    <t>izraz (7p)</t>
  </si>
  <si>
    <t>naredbe(5p)</t>
  </si>
  <si>
    <t>Niz naredbi (2p)</t>
  </si>
  <si>
    <t>struktura (4p)</t>
  </si>
  <si>
    <t>def (3p)</t>
  </si>
  <si>
    <t>stampaj (2p)</t>
  </si>
  <si>
    <t>gramatika (4p)</t>
  </si>
  <si>
    <t>prioriteti (3p)</t>
  </si>
  <si>
    <t>+ (1p)</t>
  </si>
  <si>
    <t>plus(1p)</t>
  </si>
  <si>
    <t>puta(1p)</t>
  </si>
  <si>
    <t>== (1p)</t>
  </si>
  <si>
    <t>podskup (1p)</t>
  </si>
  <si>
    <t>nadskup (1p)</t>
  </si>
  <si>
    <t>curenje memorije (2p)</t>
  </si>
  <si>
    <t>makefile(1p)</t>
  </si>
  <si>
    <t>Konstanta (1p)</t>
  </si>
  <si>
    <t>plus (1p)</t>
  </si>
  <si>
    <t>puta (1p)</t>
  </si>
  <si>
    <t>Dodela (1p)</t>
  </si>
  <si>
    <t>Podskup (1p)</t>
  </si>
  <si>
    <t>Nadskup (1p)</t>
  </si>
  <si>
    <t>Stampaj (1p)</t>
  </si>
  <si>
    <t>Ako je (1p)</t>
  </si>
  <si>
    <t>65/2021</t>
  </si>
  <si>
    <t>107/2021</t>
  </si>
  <si>
    <t>133/2019</t>
  </si>
  <si>
    <t>75/2021</t>
  </si>
  <si>
    <t>299/2021</t>
  </si>
  <si>
    <t>176/2019</t>
  </si>
  <si>
    <t>150/2020</t>
  </si>
  <si>
    <t>1 (12p)</t>
  </si>
  <si>
    <t>2 (10p)</t>
  </si>
  <si>
    <t>3 (7p)</t>
  </si>
  <si>
    <t>4 (6p)</t>
  </si>
  <si>
    <t>Opste (3p)</t>
  </si>
  <si>
    <t>Naredbe (5p)</t>
  </si>
  <si>
    <t>Operacije (9p)</t>
  </si>
  <si>
    <t>Ostalo (2p)</t>
  </si>
  <si>
    <t>lexer (2p)</t>
  </si>
  <si>
    <t>univ (0.5p)</t>
  </si>
  <si>
    <t>dodela (2p)</t>
  </si>
  <si>
    <t>unija (0.5p)</t>
  </si>
  <si>
    <t>presek (0.5p)</t>
  </si>
  <si>
    <t>razlika (0.5p)</t>
  </si>
  <si>
    <t>cpl (0.5p)</t>
  </si>
  <si>
    <t>in (1p)</t>
  </si>
  <si>
    <t>sub (1p)</t>
  </si>
  <si>
    <t>size (1p)</t>
  </si>
  <si>
    <t>!= (1p)</t>
  </si>
  <si>
    <t>Broj (0.5p)</t>
  </si>
  <si>
    <t>String (0.5p)</t>
  </si>
  <si>
    <t>univ (1p)</t>
  </si>
  <si>
    <t>unija (1p)</t>
  </si>
  <si>
    <t>presek (1p)</t>
  </si>
  <si>
    <t>razlika (1p)</t>
  </si>
  <si>
    <t>cpl (1p)</t>
  </si>
  <si>
    <t xml:space="preserve"> '!= (1p)</t>
  </si>
  <si>
    <t>349/2021</t>
  </si>
  <si>
    <t>305/2023</t>
  </si>
  <si>
    <t>277/2020</t>
  </si>
  <si>
    <t>121/2018</t>
  </si>
  <si>
    <t>254/2018</t>
  </si>
  <si>
    <t>26/2021</t>
  </si>
  <si>
    <t>131/2021</t>
  </si>
  <si>
    <t>227/2017</t>
  </si>
  <si>
    <t>95/2019</t>
  </si>
  <si>
    <t>195/2021</t>
  </si>
  <si>
    <t>147/2021</t>
  </si>
  <si>
    <t>60/2021</t>
  </si>
  <si>
    <t>Бр.</t>
  </si>
  <si>
    <t>Презиме и име</t>
  </si>
  <si>
    <t>Студијски програм</t>
  </si>
  <si>
    <t>Предавања</t>
  </si>
  <si>
    <t>Вежбе</t>
  </si>
  <si>
    <t>Бр. уписа курса</t>
  </si>
  <si>
    <t>Kolliopoulos, Dimitrios</t>
  </si>
  <si>
    <t>24.И1</t>
  </si>
  <si>
    <t>Информатика</t>
  </si>
  <si>
    <t>3и2</t>
  </si>
  <si>
    <t>3и2а</t>
  </si>
  <si>
    <t>Анђелић, Предраг</t>
  </si>
  <si>
    <t>15.И1</t>
  </si>
  <si>
    <t>3и2б</t>
  </si>
  <si>
    <t>Антанасковић, Филип</t>
  </si>
  <si>
    <t>3и1</t>
  </si>
  <si>
    <t>3и1б</t>
  </si>
  <si>
    <t>Арамбашић, Тодор</t>
  </si>
  <si>
    <t>3и1а</t>
  </si>
  <si>
    <t>Бекчић, Драган</t>
  </si>
  <si>
    <t>Бељић, Лазар</t>
  </si>
  <si>
    <t>Бикић, Андрија</t>
  </si>
  <si>
    <t>Божовић, Матија</t>
  </si>
  <si>
    <t>Бркљач, Јована</t>
  </si>
  <si>
    <t>Будимир, Никола</t>
  </si>
  <si>
    <t>Величковић, Јелена</t>
  </si>
  <si>
    <t>Вељовић, Марко</t>
  </si>
  <si>
    <t>Видаковић, Ана</t>
  </si>
  <si>
    <t>Виторовић, Далибор</t>
  </si>
  <si>
    <t>Владисављевић, Никола</t>
  </si>
  <si>
    <t>Влаховић, Иван</t>
  </si>
  <si>
    <t>Врачарић, Марина</t>
  </si>
  <si>
    <t>Вугделија, Марија</t>
  </si>
  <si>
    <t>Вујовић, Добривоје</t>
  </si>
  <si>
    <t>Вукадиновић, Алекса</t>
  </si>
  <si>
    <t>Гајић, Реља</t>
  </si>
  <si>
    <t>Гојаковић, Сара</t>
  </si>
  <si>
    <t>Гудурић, Урош</t>
  </si>
  <si>
    <t>Дабовић, Матеја</t>
  </si>
  <si>
    <t>Давидовић, Лука</t>
  </si>
  <si>
    <t>Дељанин, Петар</t>
  </si>
  <si>
    <t>Добросављевић, Исидора</t>
  </si>
  <si>
    <t>Достанић, Урош</t>
  </si>
  <si>
    <t>Драгутиновић, Срђан</t>
  </si>
  <si>
    <t>Драмићанин, Филип</t>
  </si>
  <si>
    <t>Дурлевић, Стефан</t>
  </si>
  <si>
    <t>Ђорђевић, Матија</t>
  </si>
  <si>
    <t>Ђукић, Александар</t>
  </si>
  <si>
    <t>Ђурић, Јелена</t>
  </si>
  <si>
    <t>Ђурић, Наталија</t>
  </si>
  <si>
    <t>Ђурковић, Филип</t>
  </si>
  <si>
    <t>Загорац, Бојана</t>
  </si>
  <si>
    <t>Здјелар, Катарина</t>
  </si>
  <si>
    <t>Зекавичић, Жељко</t>
  </si>
  <si>
    <t>Зубљић, Милица</t>
  </si>
  <si>
    <t>Ивановић, Нада</t>
  </si>
  <si>
    <t>Илић, Никола</t>
  </si>
  <si>
    <t>Јаневска, Софија</t>
  </si>
  <si>
    <t>Јанић, Матеја</t>
  </si>
  <si>
    <t>Јевремовић, Исидора</t>
  </si>
  <si>
    <t>Јовановић, Лазар</t>
  </si>
  <si>
    <t>Јовановић, Никола</t>
  </si>
  <si>
    <t>Јовановић, Урош</t>
  </si>
  <si>
    <t>Јоковић, Анђела</t>
  </si>
  <si>
    <t>Јосиповић, Вељко</t>
  </si>
  <si>
    <t>Каракаш, Линда Анђела</t>
  </si>
  <si>
    <t>Клемпић, Дамир</t>
  </si>
  <si>
    <t>Кнежевић, Војин</t>
  </si>
  <si>
    <t>Ковачић, Анђела</t>
  </si>
  <si>
    <t>Костић, Филип</t>
  </si>
  <si>
    <t>Кочинац, Маша</t>
  </si>
  <si>
    <t>Коџопељић, Надица</t>
  </si>
  <si>
    <t>Крстић, Тамара</t>
  </si>
  <si>
    <t>Кујунџић, Вид</t>
  </si>
  <si>
    <t>Кулиш, Марко</t>
  </si>
  <si>
    <t>Лазић, Јована</t>
  </si>
  <si>
    <t>Лазић, Маша</t>
  </si>
  <si>
    <t>Лукић, Душан</t>
  </si>
  <si>
    <t>Максимовић, Теодора</t>
  </si>
  <si>
    <t>Манчић, Филип</t>
  </si>
  <si>
    <t>Маринковић, Јулијана</t>
  </si>
  <si>
    <t>Маринковић, Огњен</t>
  </si>
  <si>
    <t>Марковић, Бранка</t>
  </si>
  <si>
    <t>Марковић, Михаило</t>
  </si>
  <si>
    <t>Марковић, Огњен</t>
  </si>
  <si>
    <t>Марчетић, Катарина</t>
  </si>
  <si>
    <t>Мијаиловић, Лука</t>
  </si>
  <si>
    <t>Мијаиловић, Сава</t>
  </si>
  <si>
    <t>Мијајловић, Јован</t>
  </si>
  <si>
    <t>Миленковић, Дуња</t>
  </si>
  <si>
    <t>Миленковић, Кристина</t>
  </si>
  <si>
    <t>Миленковић, Николина</t>
  </si>
  <si>
    <t>Милетић, Невена</t>
  </si>
  <si>
    <t>Минић, Јелена</t>
  </si>
  <si>
    <t>Митровић, Александар</t>
  </si>
  <si>
    <t>Мићевић, Митар</t>
  </si>
  <si>
    <t>Михајлов, Андреј</t>
  </si>
  <si>
    <t>Михајловић, Љиљана</t>
  </si>
  <si>
    <t>Мицић, Богдан</t>
  </si>
  <si>
    <t>Недељковић, Филип</t>
  </si>
  <si>
    <t>Нешковић, Марина</t>
  </si>
  <si>
    <t>Нешковић, Огњен</t>
  </si>
  <si>
    <t>Никодијевић, Милутин</t>
  </si>
  <si>
    <t>Николић, Ивана</t>
  </si>
  <si>
    <t>Николић, Лазар</t>
  </si>
  <si>
    <t>Николић, Петар</t>
  </si>
  <si>
    <t>Остојић, Ђорђе</t>
  </si>
  <si>
    <t>Остојић, Нина</t>
  </si>
  <si>
    <t>Павлићевић, Наталија</t>
  </si>
  <si>
    <t>Пауновић, Василије</t>
  </si>
  <si>
    <t>Пејчић, Богдан</t>
  </si>
  <si>
    <t>Перишић, Марко</t>
  </si>
  <si>
    <t>Петровић, Ања</t>
  </si>
  <si>
    <t>Петровић, Филип</t>
  </si>
  <si>
    <t>Печеничић, Јелена</t>
  </si>
  <si>
    <t>Пешић, Ненад</t>
  </si>
  <si>
    <t>Поповић, Давид</t>
  </si>
  <si>
    <t>Протић, Мина</t>
  </si>
  <si>
    <t>Пушељић, Алекса</t>
  </si>
  <si>
    <t>Радивојевић, Вукашин</t>
  </si>
  <si>
    <t>Радивојевић, Јана</t>
  </si>
  <si>
    <t>Радовановић, Милош</t>
  </si>
  <si>
    <t>Радовић, Катарина</t>
  </si>
  <si>
    <t>Радојичић, Никола</t>
  </si>
  <si>
    <t>Радојковић, Ана</t>
  </si>
  <si>
    <t>Радуловић, Матија</t>
  </si>
  <si>
    <t>Радуловић, Михаило</t>
  </si>
  <si>
    <t>Рајчић, Лазар</t>
  </si>
  <si>
    <t>Ранковић, Јован</t>
  </si>
  <si>
    <t>Сајић, Ђорђе</t>
  </si>
  <si>
    <t>Секешан, Павле</t>
  </si>
  <si>
    <t>Симић, Млађан</t>
  </si>
  <si>
    <t>Спасић, Анђела</t>
  </si>
  <si>
    <t>Спасојевић, Димитрије</t>
  </si>
  <si>
    <t>Сретеновић, Миона</t>
  </si>
  <si>
    <t>Стаматовић, Нина</t>
  </si>
  <si>
    <t>Станковић, Андреја</t>
  </si>
  <si>
    <t>Станковић, Барбара</t>
  </si>
  <si>
    <t>Станојевић, Никола</t>
  </si>
  <si>
    <t>Стевановић, Ана</t>
  </si>
  <si>
    <t>Степановић, Страхиња</t>
  </si>
  <si>
    <t>Стефановић, Александар</t>
  </si>
  <si>
    <t>Стефановић, Предраг</t>
  </si>
  <si>
    <t>Стојановић, Игор</t>
  </si>
  <si>
    <t>Стублинчевић, Александра</t>
  </si>
  <si>
    <t>Сувић, Игор</t>
  </si>
  <si>
    <t>-</t>
  </si>
  <si>
    <t>Тасовац, Јована</t>
  </si>
  <si>
    <t>Томић, Лазар</t>
  </si>
  <si>
    <t>Топић, Андреј</t>
  </si>
  <si>
    <t>Трифуновић, Никола</t>
  </si>
  <si>
    <t>Тртовић, Зарија</t>
  </si>
  <si>
    <t>Ћенај, Алија</t>
  </si>
  <si>
    <t>Ћурувија, Давид</t>
  </si>
  <si>
    <t>Филиповић, Алекса</t>
  </si>
  <si>
    <t>Филиповић, Мартина</t>
  </si>
  <si>
    <t>Цвијетиновић, Марко</t>
  </si>
  <si>
    <t>Црномарковић, Ана</t>
  </si>
  <si>
    <t>Чабаркапа, Димитрије</t>
  </si>
  <si>
    <t>Чубриловић, Андреј</t>
  </si>
  <si>
    <t>Шапоњић, Ана</t>
  </si>
  <si>
    <t>Шевић, Виктор</t>
  </si>
  <si>
    <t>Шимшић, Даница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</si>
</sst>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d"/>
    <numFmt numFmtId="165" formatCode="mmmd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sz val="8.0"/>
      <color theme="1"/>
      <name val="&quot;Liberation Sans&quot;"/>
    </font>
    <font>
      <sz val="11.0"/>
      <color rgb="FF000000"/>
      <name val="Arial"/>
      <scheme val="minor"/>
    </font>
    <font>
      <sz val="11.0"/>
      <color theme="1"/>
      <name val="Arial"/>
      <scheme val="minor"/>
    </font>
    <font>
      <sz val="8.0"/>
      <color theme="1"/>
      <name val="&quot;Arial&quot;"/>
    </font>
    <font/>
    <font>
      <sz val="9.0"/>
      <color theme="1"/>
      <name val="Arial"/>
      <scheme val="minor"/>
    </font>
    <font>
      <color rgb="FF000000"/>
      <name val="&quot;Arial&quot;"/>
    </font>
    <font>
      <sz val="11.0"/>
      <color theme="1"/>
      <name val="Calibri"/>
    </font>
    <font>
      <color theme="1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CE5CD"/>
        <bgColor rgb="FFFCE5CD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EAD1DC"/>
        <bgColor rgb="FFEAD1DC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</fills>
  <borders count="16">
    <border/>
    <border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ck">
        <color rgb="FF999999"/>
      </right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5" xfId="0" applyAlignment="1" applyFont="1" applyNumberFormat="1">
      <alignment horizontal="center"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right" readingOrder="0" shrinkToFit="0" vertical="bottom" wrapText="0"/>
    </xf>
    <xf borderId="0" fillId="2" fontId="3" numFmtId="49" xfId="0" applyAlignment="1" applyFill="1" applyFont="1" applyNumberFormat="1">
      <alignment horizontal="left" readingOrder="0"/>
    </xf>
    <xf borderId="0" fillId="0" fontId="1" numFmtId="0" xfId="0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readingOrder="0"/>
    </xf>
    <xf borderId="0" fillId="3" fontId="3" numFmtId="49" xfId="0" applyAlignment="1" applyFill="1" applyFont="1" applyNumberFormat="1">
      <alignment horizontal="left" readingOrder="0"/>
    </xf>
    <xf borderId="0" fillId="0" fontId="6" numFmtId="49" xfId="0" applyAlignment="1" applyFont="1" applyNumberFormat="1">
      <alignment horizontal="left" readingOrder="0"/>
    </xf>
    <xf borderId="0" fillId="0" fontId="6" numFmtId="0" xfId="0" applyAlignment="1" applyFont="1">
      <alignment horizontal="left" readingOrder="0"/>
    </xf>
    <xf borderId="0" fillId="0" fontId="2" numFmtId="49" xfId="0" applyAlignment="1" applyFont="1" applyNumberFormat="1">
      <alignment readingOrder="0" shrinkToFit="0" vertical="bottom" wrapText="0"/>
    </xf>
    <xf borderId="0" fillId="0" fontId="3" numFmtId="49" xfId="0" applyAlignment="1" applyFont="1" applyNumberFormat="1">
      <alignment horizontal="left" readingOrder="0"/>
    </xf>
    <xf borderId="0" fillId="0" fontId="3" numFmtId="0" xfId="0" applyAlignment="1" applyFont="1">
      <alignment horizontal="left" readingOrder="0"/>
    </xf>
    <xf borderId="0" fillId="4" fontId="1" numFmtId="0" xfId="0" applyAlignment="1" applyFill="1" applyFont="1">
      <alignment readingOrder="0"/>
    </xf>
    <xf borderId="0" fillId="5" fontId="1" numFmtId="0" xfId="0" applyAlignment="1" applyFill="1" applyFont="1">
      <alignment readingOrder="0"/>
    </xf>
    <xf borderId="0" fillId="3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2" fontId="1" numFmtId="0" xfId="0" applyAlignment="1" applyFont="1">
      <alignment horizontal="center" readingOrder="0"/>
    </xf>
    <xf borderId="0" fillId="6" fontId="1" numFmtId="0" xfId="0" applyAlignment="1" applyFill="1" applyFont="1">
      <alignment horizontal="center" readingOrder="0"/>
    </xf>
    <xf borderId="0" fillId="7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8" fontId="1" numFmtId="0" xfId="0" applyAlignment="1" applyFill="1" applyFont="1">
      <alignment horizontal="center" readingOrder="0"/>
    </xf>
    <xf borderId="1" fillId="0" fontId="7" numFmtId="0" xfId="0" applyBorder="1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/>
    </xf>
    <xf borderId="0" fillId="3" fontId="1" numFmtId="49" xfId="0" applyAlignment="1" applyFont="1" applyNumberFormat="1">
      <alignment readingOrder="0"/>
    </xf>
    <xf borderId="0" fillId="5" fontId="1" numFmtId="0" xfId="0" applyFont="1"/>
    <xf borderId="0" fillId="9" fontId="1" numFmtId="49" xfId="0" applyAlignment="1" applyFill="1" applyFont="1" applyNumberFormat="1">
      <alignment readingOrder="0"/>
    </xf>
    <xf borderId="0" fillId="3" fontId="1" numFmtId="49" xfId="0" applyFont="1" applyNumberFormat="1"/>
    <xf borderId="0" fillId="6" fontId="1" numFmtId="0" xfId="0" applyFont="1"/>
    <xf borderId="0" fillId="0" fontId="1" numFmtId="49" xfId="0" applyAlignment="1" applyFont="1" applyNumberFormat="1">
      <alignment readingOrder="0"/>
    </xf>
    <xf borderId="0" fillId="0" fontId="1" numFmtId="49" xfId="0" applyFont="1" applyNumberFormat="1"/>
    <xf borderId="0" fillId="7" fontId="1" numFmtId="0" xfId="0" applyAlignment="1" applyFont="1">
      <alignment readingOrder="0"/>
    </xf>
    <xf borderId="0" fillId="9" fontId="1" numFmtId="0" xfId="0" applyAlignment="1" applyFont="1">
      <alignment horizontal="center" readingOrder="0"/>
    </xf>
    <xf borderId="0" fillId="6" fontId="1" numFmtId="0" xfId="0" applyAlignment="1" applyFont="1">
      <alignment readingOrder="0"/>
    </xf>
    <xf borderId="2" fillId="0" fontId="1" numFmtId="0" xfId="0" applyAlignment="1" applyBorder="1" applyFont="1">
      <alignment horizontal="center" readingOrder="0"/>
    </xf>
    <xf borderId="2" fillId="0" fontId="7" numFmtId="0" xfId="0" applyBorder="1" applyFont="1"/>
    <xf borderId="3" fillId="0" fontId="7" numFmtId="0" xfId="0" applyBorder="1" applyFont="1"/>
    <xf borderId="4" fillId="0" fontId="1" numFmtId="0" xfId="0" applyAlignment="1" applyBorder="1" applyFont="1">
      <alignment horizontal="center" readingOrder="0" vertical="center"/>
    </xf>
    <xf borderId="5" fillId="0" fontId="7" numFmtId="0" xfId="0" applyBorder="1" applyFont="1"/>
    <xf borderId="6" fillId="0" fontId="7" numFmtId="0" xfId="0" applyBorder="1" applyFont="1"/>
    <xf borderId="7" fillId="0" fontId="1" numFmtId="0" xfId="0" applyAlignment="1" applyBorder="1" applyFont="1">
      <alignment horizontal="center" readingOrder="0" vertical="center"/>
    </xf>
    <xf borderId="8" fillId="0" fontId="1" numFmtId="0" xfId="0" applyAlignment="1" applyBorder="1" applyFont="1">
      <alignment horizontal="center" readingOrder="0"/>
    </xf>
    <xf borderId="9" fillId="0" fontId="7" numFmtId="0" xfId="0" applyBorder="1" applyFont="1"/>
    <xf borderId="10" fillId="0" fontId="7" numFmtId="0" xfId="0" applyBorder="1" applyFont="1"/>
    <xf borderId="11" fillId="0" fontId="7" numFmtId="0" xfId="0" applyBorder="1" applyFont="1"/>
    <xf borderId="12" fillId="0" fontId="7" numFmtId="0" xfId="0" applyBorder="1" applyFont="1"/>
    <xf quotePrefix="1" borderId="0" fillId="0" fontId="1" numFmtId="0" xfId="0" applyAlignment="1" applyFont="1">
      <alignment horizontal="center" readingOrder="0"/>
    </xf>
    <xf quotePrefix="1" borderId="1" fillId="0" fontId="1" numFmtId="0" xfId="0" applyAlignment="1" applyBorder="1" applyFont="1">
      <alignment horizontal="center" readingOrder="0"/>
    </xf>
    <xf quotePrefix="1" borderId="13" fillId="0" fontId="8" numFmtId="0" xfId="0" applyAlignment="1" applyBorder="1" applyFont="1">
      <alignment horizontal="center" readingOrder="0"/>
    </xf>
    <xf borderId="14" fillId="0" fontId="7" numFmtId="0" xfId="0" applyBorder="1" applyFont="1"/>
    <xf borderId="0" fillId="5" fontId="1" numFmtId="49" xfId="0" applyAlignment="1" applyFont="1" applyNumberFormat="1">
      <alignment readingOrder="0"/>
    </xf>
    <xf borderId="0" fillId="5" fontId="4" numFmtId="0" xfId="0" applyFont="1"/>
    <xf borderId="1" fillId="0" fontId="1" numFmtId="0" xfId="0" applyAlignment="1" applyBorder="1" applyFont="1">
      <alignment horizontal="center" readingOrder="0" vertical="bottom"/>
    </xf>
    <xf borderId="15" fillId="0" fontId="1" numFmtId="0" xfId="0" applyAlignment="1" applyBorder="1" applyFont="1">
      <alignment horizontal="center" readingOrder="0"/>
    </xf>
    <xf borderId="0" fillId="6" fontId="4" numFmtId="0" xfId="0" applyFont="1"/>
    <xf borderId="1" fillId="0" fontId="1" numFmtId="0" xfId="0" applyBorder="1" applyFont="1"/>
    <xf borderId="15" fillId="0" fontId="1" numFmtId="0" xfId="0" applyBorder="1" applyFont="1"/>
    <xf borderId="13" fillId="0" fontId="1" numFmtId="0" xfId="0" applyBorder="1" applyFont="1"/>
    <xf borderId="13" fillId="0" fontId="1" numFmtId="0" xfId="0" applyAlignment="1" applyBorder="1" applyFont="1">
      <alignment horizontal="center" readingOrder="0"/>
    </xf>
    <xf borderId="1" fillId="0" fontId="9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0" fillId="6" fontId="10" numFmtId="49" xfId="0" applyAlignment="1" applyFont="1" applyNumberFormat="1">
      <alignment readingOrder="0" vertical="bottom"/>
    </xf>
    <xf borderId="0" fillId="0" fontId="11" numFmtId="0" xfId="0" applyAlignment="1" applyFont="1">
      <alignment vertical="bottom"/>
    </xf>
    <xf borderId="13" fillId="0" fontId="1" numFmtId="0" xfId="0" applyAlignment="1" applyBorder="1" applyFont="1">
      <alignment readingOrder="0"/>
    </xf>
    <xf borderId="0" fillId="6" fontId="2" numFmtId="49" xfId="0" applyAlignment="1" applyFont="1" applyNumberFormat="1">
      <alignment readingOrder="0" shrinkToFit="0" vertical="bottom" wrapText="0"/>
    </xf>
    <xf borderId="0" fillId="3" fontId="1" numFmtId="0" xfId="0" applyFont="1"/>
    <xf borderId="0" fillId="0" fontId="10" numFmtId="49" xfId="0" applyAlignment="1" applyFont="1" applyNumberFormat="1">
      <alignment vertical="bottom"/>
    </xf>
    <xf borderId="13" fillId="0" fontId="1" numFmtId="0" xfId="0" applyAlignment="1" applyBorder="1" applyFont="1">
      <alignment horizontal="center"/>
    </xf>
    <xf borderId="10" fillId="0" fontId="1" numFmtId="0" xfId="0" applyAlignment="1" applyBorder="1" applyFont="1">
      <alignment horizontal="center" readingOrder="0" vertical="center"/>
    </xf>
    <xf borderId="10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 shrinkToFit="0" wrapText="1"/>
    </xf>
    <xf borderId="10" fillId="0" fontId="1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wrapText="1"/>
    </xf>
    <xf borderId="11" fillId="0" fontId="1" numFmtId="0" xfId="0" applyAlignment="1" applyBorder="1" applyFont="1">
      <alignment horizontal="center" readingOrder="0"/>
    </xf>
    <xf quotePrefix="1" borderId="10" fillId="0" fontId="1" numFmtId="0" xfId="0" applyAlignment="1" applyBorder="1" applyFont="1">
      <alignment horizontal="center" readingOrder="0"/>
    </xf>
    <xf borderId="11" fillId="0" fontId="1" numFmtId="0" xfId="0" applyAlignment="1" applyBorder="1" applyFont="1">
      <alignment horizontal="center" readingOrder="0" shrinkToFit="0" wrapText="1"/>
    </xf>
    <xf quotePrefix="1" borderId="11" fillId="0" fontId="1" numFmtId="0" xfId="0" applyAlignment="1" applyBorder="1" applyFont="1">
      <alignment horizontal="center" readingOrder="0" shrinkToFit="0" wrapText="1"/>
    </xf>
    <xf borderId="0" fillId="0" fontId="9" numFmtId="0" xfId="0" applyAlignment="1" applyFont="1">
      <alignment horizontal="center" readingOrder="0"/>
    </xf>
    <xf borderId="0" fillId="0" fontId="11" numFmtId="0" xfId="0" applyAlignment="1" applyFont="1">
      <alignment readingOrder="0" vertical="bottom"/>
    </xf>
    <xf borderId="0" fillId="10" fontId="5" numFmtId="0" xfId="0" applyFill="1" applyFont="1"/>
    <xf borderId="0" fillId="9" fontId="5" numFmtId="0" xfId="0" applyFont="1"/>
    <xf borderId="5" fillId="0" fontId="11" numFmtId="0" xfId="0" applyAlignment="1" applyBorder="1" applyFont="1">
      <alignment readingOrder="0" vertical="bottom"/>
    </xf>
    <xf borderId="5" fillId="11" fontId="5" numFmtId="0" xfId="0" applyBorder="1" applyFill="1" applyFont="1"/>
    <xf borderId="5" fillId="0" fontId="1" numFmtId="0" xfId="0" applyAlignment="1" applyBorder="1" applyFont="1">
      <alignment horizontal="center" readingOrder="0"/>
    </xf>
    <xf borderId="0" fillId="11" fontId="5" numFmtId="0" xfId="0" applyFont="1"/>
    <xf borderId="0" fillId="12" fontId="11" numFmtId="0" xfId="0" applyAlignment="1" applyFill="1" applyFont="1">
      <alignment readingOrder="0" vertical="bottom"/>
    </xf>
    <xf borderId="0" fillId="11" fontId="1" numFmtId="0" xfId="0" applyAlignment="1" applyFont="1">
      <alignment readingOrder="0"/>
    </xf>
    <xf borderId="1" fillId="11" fontId="1" numFmtId="0" xfId="0" applyAlignment="1" applyBorder="1" applyFont="1">
      <alignment readingOrder="0"/>
    </xf>
    <xf borderId="0" fillId="12" fontId="1" numFmtId="0" xfId="0" applyAlignment="1" applyFont="1">
      <alignment readingOrder="0"/>
    </xf>
    <xf borderId="0" fillId="0" fontId="11" numFmtId="0" xfId="0" applyAlignment="1" applyFont="1">
      <alignment vertical="bottom"/>
    </xf>
    <xf borderId="0" fillId="0" fontId="2" numFmtId="0" xfId="0" applyAlignment="1" applyFont="1">
      <alignment readingOrder="0" shrinkToFit="0" vertical="bottom" wrapText="0"/>
    </xf>
    <xf borderId="0" fillId="0" fontId="3" numFmtId="0" xfId="0" applyAlignment="1" applyFont="1">
      <alignment horizontal="right" readingOrder="0"/>
    </xf>
    <xf borderId="0" fillId="0" fontId="11" numFmtId="0" xfId="0" applyAlignment="1" applyFont="1">
      <alignment readingOrder="0" shrinkToFit="0" vertical="bottom" wrapText="0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3" max="3" width="32.75"/>
  </cols>
  <sheetData>
    <row r="1">
      <c r="F1" s="1" t="s">
        <v>0</v>
      </c>
      <c r="H1" s="1" t="s">
        <v>1</v>
      </c>
      <c r="J1" s="2">
        <v>44348.0</v>
      </c>
      <c r="L1" s="3">
        <v>45445.0</v>
      </c>
      <c r="N1" s="1" t="s">
        <v>2</v>
      </c>
      <c r="P1" s="1" t="s">
        <v>3</v>
      </c>
      <c r="R1" s="1" t="s">
        <v>4</v>
      </c>
      <c r="T1" s="1" t="s">
        <v>5</v>
      </c>
    </row>
    <row r="2">
      <c r="D2" s="1"/>
      <c r="E2" s="1"/>
      <c r="F2" s="1" t="s">
        <v>6</v>
      </c>
      <c r="G2" s="1" t="s">
        <v>7</v>
      </c>
      <c r="H2" s="1" t="s">
        <v>6</v>
      </c>
      <c r="I2" s="1" t="s">
        <v>7</v>
      </c>
      <c r="J2" s="4" t="s">
        <v>6</v>
      </c>
      <c r="K2" s="4" t="s">
        <v>7</v>
      </c>
      <c r="L2" s="1" t="s">
        <v>6</v>
      </c>
      <c r="M2" s="1" t="s">
        <v>7</v>
      </c>
      <c r="N2" s="1" t="s">
        <v>6</v>
      </c>
      <c r="O2" s="1" t="s">
        <v>7</v>
      </c>
      <c r="P2" s="1" t="s">
        <v>6</v>
      </c>
      <c r="Q2" s="1" t="s">
        <v>7</v>
      </c>
      <c r="R2" s="1" t="s">
        <v>6</v>
      </c>
      <c r="S2" s="1" t="s">
        <v>7</v>
      </c>
      <c r="T2" s="1" t="s">
        <v>6</v>
      </c>
      <c r="U2" s="1" t="s">
        <v>7</v>
      </c>
    </row>
    <row r="3">
      <c r="A3" s="4" t="s">
        <v>8</v>
      </c>
      <c r="B3" s="4" t="s">
        <v>9</v>
      </c>
      <c r="C3" s="4" t="s">
        <v>10</v>
      </c>
      <c r="D3" s="1" t="s">
        <v>11</v>
      </c>
      <c r="E3" s="1" t="s">
        <v>12</v>
      </c>
    </row>
    <row r="4">
      <c r="A4" s="5">
        <v>1.0</v>
      </c>
      <c r="B4" s="6" t="s">
        <v>13</v>
      </c>
      <c r="C4" s="7" t="str">
        <f t="array" ref="C4">INDEX('Svi studenti'!$C$2:$C1001,MATCH(B4, 'Svi studenti'!$B$2:$B1001, 0))</f>
        <v>Антанасковић, Филип</v>
      </c>
      <c r="D4" s="8" t="str">
        <f t="array" ref="D4">iferror(iNDEX('Svi studenti'!$G$2:$G1001,MATCH(B4, 'Svi studenti'!$B$2:$B1001, 0)),"---")</f>
        <v>3и1б</v>
      </c>
      <c r="E4" s="8">
        <f t="array" ref="E4">iferror(iNDEX('Prisustvo-Vežbe'!$Q$4:$Q1001,MATCH(B4, 'Prisustvo-Vežbe'!$A$4:$A1001, 0)),"---")</f>
        <v>2.5</v>
      </c>
      <c r="G4" s="7" t="str">
        <f t="array" ref="G4">iferror(iNDEX('Januar 1'!$AM$5:$AM1001,MATCH(B4, 'Januar 1'!$A$5:$A1001, 0)),"---")</f>
        <v>---</v>
      </c>
      <c r="I4" s="7" t="str">
        <f t="array" ref="I4">iferror(iNDEX('Januar 2'!$AT$5:$AT1001,MATCH(B4, 'Januar 2'!$A$5:$A1001, 0)),"---")</f>
        <v>---</v>
      </c>
      <c r="K4" s="7">
        <f t="array" ref="K4">iferror(iNDEX('Jun1'!$AY$6:$AY1001,MATCH(B4, 'Jun1'!$A$6:$A1001, 0)),"---")</f>
        <v>44.75</v>
      </c>
      <c r="M4" s="7" t="str">
        <f t="array" ref="M4">iferror(iNDEX('Jun2'!$AM$6:$AM1001,MATCH(B4, 'Jun2'!$A$6:$A1001, 0)),"---")</f>
        <v>---</v>
      </c>
      <c r="O4" s="7" t="str">
        <f t="array" ref="O4">iferror(iNDEX('Sep1'!$AK$6:$AK1001,MATCH(B4, 'Sep1'!$A$6:$A1001, 0)),"---")</f>
        <v>---</v>
      </c>
      <c r="Q4" s="7" t="str">
        <f t="array" ref="Q4">iferror(iNDEX('Sep2'!$AO$6:$AO1001,MATCH(B4, 'Sep2'!$A$6:$A1001, 0)),"---")</f>
        <v>---</v>
      </c>
      <c r="S4" s="7" t="str">
        <f t="array" ref="S4">iferror(iNDEX(Dodatni!$AJ$6:$AJ1001,MATCH(B4, Dodatni!$A$6:$A1001, 0)),"---")</f>
        <v>---</v>
      </c>
      <c r="U4" s="7" t="str">
        <f t="array" ref="U4">iferror(iNDEX('Sep1-2324'!$AQ$6:$AQ1001,MATCH(B4, 'Sep1-2324'!$A$6:$A1001, 0)),"---")</f>
        <v>---</v>
      </c>
    </row>
    <row r="5">
      <c r="A5" s="5">
        <v>2.0</v>
      </c>
      <c r="B5" s="6" t="s">
        <v>14</v>
      </c>
      <c r="C5" s="7" t="str">
        <f t="array" ref="C5">INDEX('Svi studenti'!$C$2:$C1001,MATCH(B5, 'Svi studenti'!$B$2:$B1001, 0))</f>
        <v>Арамбашић, Тодор</v>
      </c>
      <c r="D5" s="8" t="str">
        <f t="array" ref="D5">iferror(iNDEX('Svi studenti'!$G$2:$G1001,MATCH(B5, 'Svi studenti'!$B$2:$B1001, 0)),"---")</f>
        <v>3и1а</v>
      </c>
      <c r="E5" s="9">
        <f t="array" ref="E5">iferror(iNDEX('Prisustvo-Vežbe'!$Q$4:$Q1001,MATCH(B5, 'Prisustvo-Vežbe'!$A$4:$A1001, 0)),"---")</f>
        <v>0</v>
      </c>
      <c r="G5" s="7" t="str">
        <f t="array" ref="G5">iferror(iNDEX('Januar 1'!$AM$5:$AM1001,MATCH(B5, 'Januar 1'!$A$5:$A1001, 0)),"---")</f>
        <v>---</v>
      </c>
      <c r="I5" s="7" t="str">
        <f t="array" ref="I5">iferror(iNDEX('Januar 2'!$AT$5:$AT1001,MATCH(B5, 'Januar 2'!$A$5:$A1001, 0)),"---")</f>
        <v>---</v>
      </c>
      <c r="K5" s="7" t="str">
        <f t="array" ref="K5">iferror(iNDEX('Jun1'!$AY$6:$AY1001,MATCH(B5, 'Jun1'!$A$6:$A1001, 0)),"---")</f>
        <v>---</v>
      </c>
      <c r="M5" s="7" t="str">
        <f t="array" ref="M5">iferror(iNDEX('Jun2'!$AM$6:$AM1001,MATCH(B5, 'Jun2'!$A$6:$A1001, 0)),"---")</f>
        <v>---</v>
      </c>
      <c r="O5" s="7" t="str">
        <f t="array" ref="O5">iferror(iNDEX('Sep1'!$AK$6:$AK1001,MATCH(B5, 'Sep1'!$A$6:$A1001, 0)),"---")</f>
        <v>---</v>
      </c>
      <c r="Q5" s="7" t="str">
        <f t="array" ref="Q5">iferror(iNDEX('Sep2'!$AO$6:$AO1001,MATCH(B5, 'Sep2'!$A$6:$A1001, 0)),"---")</f>
        <v>---</v>
      </c>
      <c r="S5" s="7" t="str">
        <f t="array" ref="S5">iferror(iNDEX(Dodatni!$AJ$6:$AJ1001,MATCH(B5, Dodatni!$A$6:$A1001, 0)),"---")</f>
        <v>---</v>
      </c>
      <c r="U5" s="7" t="str">
        <f t="array" ref="U5">iferror(iNDEX('Sep1-2324'!$AQ$6:$AQ1001,MATCH(B5, 'Sep1-2324'!$A$6:$A1001, 0)),"---")</f>
        <v>---</v>
      </c>
    </row>
    <row r="6">
      <c r="A6" s="5">
        <v>3.0</v>
      </c>
      <c r="B6" s="6" t="s">
        <v>15</v>
      </c>
      <c r="C6" s="7" t="str">
        <f t="array" ref="C6">INDEX('Svi studenti'!$C$2:$C1001,MATCH(B6, 'Svi studenti'!$B$2:$B1001, 0))</f>
        <v>Бељић, Лазар</v>
      </c>
      <c r="D6" s="8" t="str">
        <f t="array" ref="D6">iferror(iNDEX('Svi studenti'!$G$2:$G1001,MATCH(B6, 'Svi studenti'!$B$2:$B1001, 0)),"---")</f>
        <v>3и1б</v>
      </c>
      <c r="E6" s="9">
        <f t="array" ref="E6">iferror(iNDEX('Prisustvo-Vežbe'!$Q$4:$Q1001,MATCH(B6, 'Prisustvo-Vežbe'!$A$4:$A1001, 0)),"---")</f>
        <v>3.75</v>
      </c>
      <c r="G6" s="7" t="str">
        <f t="array" ref="G6">iferror(iNDEX('Januar 1'!$AM$5:$AM1001,MATCH(B6, 'Januar 1'!$A$5:$A1001, 0)),"---")</f>
        <v>---</v>
      </c>
      <c r="I6" s="7" t="str">
        <f t="array" ref="I6">iferror(iNDEX('Januar 2'!$AT$5:$AT1001,MATCH(B6, 'Januar 2'!$A$5:$A1001, 0)),"---")</f>
        <v>---</v>
      </c>
      <c r="K6" s="7" t="str">
        <f t="array" ref="K6">iferror(iNDEX('Jun1'!$AY$6:$AY1001,MATCH(B6, 'Jun1'!$A$6:$A1001, 0)),"---")</f>
        <v>---</v>
      </c>
      <c r="M6" s="7" t="str">
        <f t="array" ref="M6">iferror(iNDEX('Jun2'!$AM$6:$AM1001,MATCH(B6, 'Jun2'!$A$6:$A1001, 0)),"---")</f>
        <v>---</v>
      </c>
      <c r="O6" s="7" t="str">
        <f t="array" ref="O6">iferror(iNDEX('Sep1'!$AK$6:$AK1001,MATCH(B6, 'Sep1'!$A$6:$A1001, 0)),"---")</f>
        <v>---</v>
      </c>
      <c r="Q6" s="7" t="str">
        <f t="array" ref="Q6">iferror(iNDEX('Sep2'!$AO$6:$AO1001,MATCH(B6, 'Sep2'!$A$6:$A1001, 0)),"---")</f>
        <v>---</v>
      </c>
      <c r="S6" s="7" t="str">
        <f t="array" ref="S6">iferror(iNDEX(Dodatni!$AJ$6:$AJ1001,MATCH(B6, Dodatni!$A$6:$A1001, 0)),"---")</f>
        <v>---</v>
      </c>
      <c r="U6" s="7" t="str">
        <f t="array" ref="U6">iferror(iNDEX('Sep1-2324'!$AQ$6:$AQ1001,MATCH(B6, 'Sep1-2324'!$A$6:$A1001, 0)),"---")</f>
        <v>---</v>
      </c>
    </row>
    <row r="7">
      <c r="A7" s="5">
        <v>4.0</v>
      </c>
      <c r="B7" s="6" t="s">
        <v>16</v>
      </c>
      <c r="C7" s="7" t="str">
        <f t="array" ref="C7">INDEX('Svi studenti'!$C$2:$C1001,MATCH(B7, 'Svi studenti'!$B$2:$B1001, 0))</f>
        <v>Божовић, Матија</v>
      </c>
      <c r="D7" s="8" t="str">
        <f t="array" ref="D7">iferror(iNDEX('Svi studenti'!$G$2:$G1001,MATCH(B7, 'Svi studenti'!$B$2:$B1001, 0)),"---")</f>
        <v>3и1а</v>
      </c>
      <c r="E7" s="9">
        <f t="array" ref="E7">iferror(iNDEX('Prisustvo-Vežbe'!$Q$4:$Q1001,MATCH(B7, 'Prisustvo-Vežbe'!$A$4:$A1001, 0)),"---")</f>
        <v>0</v>
      </c>
      <c r="G7" s="7" t="str">
        <f t="array" ref="G7">iferror(iNDEX('Januar 1'!$AM$5:$AM1001,MATCH(B7, 'Januar 1'!$A$5:$A1001, 0)),"---")</f>
        <v>---</v>
      </c>
      <c r="I7" s="7" t="str">
        <f t="array" ref="I7">iferror(iNDEX('Januar 2'!$AT$5:$AT1001,MATCH(B7, 'Januar 2'!$A$5:$A1001, 0)),"---")</f>
        <v>---</v>
      </c>
      <c r="K7" s="7" t="str">
        <f t="array" ref="K7">iferror(iNDEX('Jun1'!$AY$6:$AY1001,MATCH(B7, 'Jun1'!$A$6:$A1001, 0)),"---")</f>
        <v>---</v>
      </c>
      <c r="M7" s="7" t="str">
        <f t="array" ref="M7">iferror(iNDEX('Jun2'!$AM$6:$AM1001,MATCH(B7, 'Jun2'!$A$6:$A1001, 0)),"---")</f>
        <v>---</v>
      </c>
      <c r="O7" s="7" t="str">
        <f t="array" ref="O7">iferror(iNDEX('Sep1'!$AK$6:$AK1001,MATCH(B7, 'Sep1'!$A$6:$A1001, 0)),"---")</f>
        <v>---</v>
      </c>
      <c r="Q7" s="7">
        <f t="array" ref="Q7">iferror(iNDEX('Sep2'!$AO$6:$AO1001,MATCH(B7, 'Sep2'!$A$6:$A1001, 0)),"---")</f>
        <v>34.5</v>
      </c>
      <c r="S7" s="7" t="str">
        <f t="array" ref="S7">iferror(iNDEX(Dodatni!$AJ$6:$AJ1001,MATCH(B7, Dodatni!$A$6:$A1001, 0)),"---")</f>
        <v>---</v>
      </c>
      <c r="U7" s="7" t="str">
        <f t="array" ref="U7">iferror(iNDEX('Sep1-2324'!$AQ$6:$AQ1001,MATCH(B7, 'Sep1-2324'!$A$6:$A1001, 0)),"---")</f>
        <v>---</v>
      </c>
    </row>
    <row r="8">
      <c r="A8" s="5">
        <v>5.0</v>
      </c>
      <c r="B8" s="6" t="s">
        <v>17</v>
      </c>
      <c r="C8" s="7" t="str">
        <f t="array" ref="C8">INDEX('Svi studenti'!$C$2:$C1001,MATCH(B8, 'Svi studenti'!$B$2:$B1001, 0))</f>
        <v>Будимир, Никола</v>
      </c>
      <c r="D8" s="8" t="str">
        <f t="array" ref="D8">iferror(iNDEX('Svi studenti'!$G$2:$G1001,MATCH(B8, 'Svi studenti'!$B$2:$B1001, 0)),"---")</f>
        <v>3и1б</v>
      </c>
      <c r="E8" s="9">
        <f t="array" ref="E8">iferror(iNDEX('Prisustvo-Vežbe'!$Q$4:$Q1001,MATCH(B8, 'Prisustvo-Vežbe'!$A$4:$A1001, 0)),"---")</f>
        <v>0</v>
      </c>
      <c r="G8" s="7" t="str">
        <f t="array" ref="G8">iferror(iNDEX('Januar 1'!$AM$5:$AM1001,MATCH(B8, 'Januar 1'!$A$5:$A1001, 0)),"---")</f>
        <v>---</v>
      </c>
      <c r="I8" s="7" t="str">
        <f t="array" ref="I8">iferror(iNDEX('Januar 2'!$AT$5:$AT1001,MATCH(B8, 'Januar 2'!$A$5:$A1001, 0)),"---")</f>
        <v>---</v>
      </c>
      <c r="K8" s="7" t="str">
        <f t="array" ref="K8">iferror(iNDEX('Jun1'!$AY$6:$AY1001,MATCH(B8, 'Jun1'!$A$6:$A1001, 0)),"---")</f>
        <v>---</v>
      </c>
      <c r="M8" s="7" t="str">
        <f t="array" ref="M8">iferror(iNDEX('Jun2'!$AM$6:$AM1001,MATCH(B8, 'Jun2'!$A$6:$A1001, 0)),"---")</f>
        <v>---</v>
      </c>
      <c r="O8" s="7" t="str">
        <f t="array" ref="O8">iferror(iNDEX('Sep1'!$AK$6:$AK1001,MATCH(B8, 'Sep1'!$A$6:$A1001, 0)),"---")</f>
        <v>---</v>
      </c>
      <c r="Q8" s="7" t="str">
        <f t="array" ref="Q8">iferror(iNDEX('Sep2'!$AO$6:$AO1001,MATCH(B8, 'Sep2'!$A$6:$A1001, 0)),"---")</f>
        <v>---</v>
      </c>
      <c r="S8" s="7" t="str">
        <f t="array" ref="S8">iferror(iNDEX(Dodatni!$AJ$6:$AJ1001,MATCH(B8, Dodatni!$A$6:$A1001, 0)),"---")</f>
        <v>---</v>
      </c>
      <c r="U8" s="7">
        <f t="array" ref="U8">iferror(iNDEX('Sep1-2324'!$AQ$6:$AQ1001,MATCH(B8, 'Sep1-2324'!$A$6:$A1001, 0)),"---")</f>
        <v>23</v>
      </c>
    </row>
    <row r="9">
      <c r="A9" s="5">
        <v>6.0</v>
      </c>
      <c r="B9" s="6" t="s">
        <v>18</v>
      </c>
      <c r="C9" s="7" t="str">
        <f t="array" ref="C9">INDEX('Svi studenti'!$C$2:$C1001,MATCH(B9, 'Svi studenti'!$B$2:$B1001, 0))</f>
        <v>Вељовић, Марко</v>
      </c>
      <c r="D9" s="8" t="str">
        <f t="array" ref="D9">iferror(iNDEX('Svi studenti'!$G$2:$G1001,MATCH(B9, 'Svi studenti'!$B$2:$B1001, 0)),"---")</f>
        <v>3и1а</v>
      </c>
      <c r="E9" s="9">
        <f t="array" ref="E9">iferror(iNDEX('Prisustvo-Vežbe'!$Q$4:$Q1001,MATCH(B9, 'Prisustvo-Vežbe'!$A$4:$A1001, 0)),"---")</f>
        <v>5</v>
      </c>
      <c r="G9" s="7">
        <f t="array" ref="G9">iferror(iNDEX('Januar 1'!$AM$5:$AM1001,MATCH(B9, 'Januar 1'!$A$5:$A1001, 0)),"---")</f>
        <v>55</v>
      </c>
      <c r="I9" s="7" t="str">
        <f t="array" ref="I9">iferror(iNDEX('Januar 2'!$AT$5:$AT1001,MATCH(B9, 'Januar 2'!$A$5:$A1001, 0)),"---")</f>
        <v>---</v>
      </c>
      <c r="K9" s="7" t="str">
        <f t="array" ref="K9">iferror(iNDEX('Jun1'!$AY$6:$AY1001,MATCH(B9, 'Jun1'!$A$6:$A1001, 0)),"---")</f>
        <v>---</v>
      </c>
      <c r="M9" s="7" t="str">
        <f t="array" ref="M9">iferror(iNDEX('Jun2'!$AM$6:$AM1001,MATCH(B9, 'Jun2'!$A$6:$A1001, 0)),"---")</f>
        <v>---</v>
      </c>
      <c r="O9" s="7" t="str">
        <f t="array" ref="O9">iferror(iNDEX('Sep1'!$AK$6:$AK1001,MATCH(B9, 'Sep1'!$A$6:$A1001, 0)),"---")</f>
        <v>---</v>
      </c>
      <c r="Q9" s="7" t="str">
        <f t="array" ref="Q9">iferror(iNDEX('Sep2'!$AO$6:$AO1001,MATCH(B9, 'Sep2'!$A$6:$A1001, 0)),"---")</f>
        <v>---</v>
      </c>
      <c r="S9" s="7" t="str">
        <f t="array" ref="S9">iferror(iNDEX(Dodatni!$AJ$6:$AJ1001,MATCH(B9, Dodatni!$A$6:$A1001, 0)),"---")</f>
        <v>---</v>
      </c>
      <c r="U9" s="7" t="str">
        <f t="array" ref="U9">iferror(iNDEX('Sep1-2324'!$AQ$6:$AQ1001,MATCH(B9, 'Sep1-2324'!$A$6:$A1001, 0)),"---")</f>
        <v>---</v>
      </c>
    </row>
    <row r="10">
      <c r="A10" s="5">
        <v>7.0</v>
      </c>
      <c r="B10" s="6" t="s">
        <v>19</v>
      </c>
      <c r="C10" s="7" t="str">
        <f t="array" ref="C10">INDEX('Svi studenti'!$C$2:$C1001,MATCH(B10, 'Svi studenti'!$B$2:$B1001, 0))</f>
        <v>Видаковић, Ана</v>
      </c>
      <c r="D10" s="8" t="str">
        <f t="array" ref="D10">iferror(iNDEX('Svi studenti'!$G$2:$G1001,MATCH(B10, 'Svi studenti'!$B$2:$B1001, 0)),"---")</f>
        <v>3и1а</v>
      </c>
      <c r="E10" s="9">
        <f t="array" ref="E10">iferror(iNDEX('Prisustvo-Vežbe'!$Q$4:$Q1001,MATCH(B10, 'Prisustvo-Vežbe'!$A$4:$A1001, 0)),"---")</f>
        <v>4.375</v>
      </c>
      <c r="G10" s="7" t="str">
        <f t="array" ref="G10">iferror(iNDEX('Januar 1'!$AM$5:$AM1001,MATCH(B10, 'Januar 1'!$A$5:$A1001, 0)),"---")</f>
        <v>---</v>
      </c>
      <c r="I10" s="7" t="str">
        <f t="array" ref="I10">iferror(iNDEX('Januar 2'!$AT$5:$AT1001,MATCH(B10, 'Januar 2'!$A$5:$A1001, 0)),"---")</f>
        <v>---</v>
      </c>
      <c r="K10" s="7">
        <f t="array" ref="K10">iferror(iNDEX('Jun1'!$AY$6:$AY1001,MATCH(B10, 'Jun1'!$A$6:$A1001, 0)),"---")</f>
        <v>22.5</v>
      </c>
      <c r="M10" s="7" t="str">
        <f t="array" ref="M10">iferror(iNDEX('Jun2'!$AM$6:$AM1001,MATCH(B10, 'Jun2'!$A$6:$A1001, 0)),"---")</f>
        <v>---</v>
      </c>
      <c r="O10" s="7" t="str">
        <f t="array" ref="O10">iferror(iNDEX('Sep1'!$AK$6:$AK1001,MATCH(B10, 'Sep1'!$A$6:$A1001, 0)),"---")</f>
        <v>---</v>
      </c>
      <c r="Q10" s="7" t="str">
        <f t="array" ref="Q10">iferror(iNDEX('Sep2'!$AO$6:$AO1001,MATCH(B10, 'Sep2'!$A$6:$A1001, 0)),"---")</f>
        <v>---</v>
      </c>
      <c r="S10" s="7" t="str">
        <f t="array" ref="S10">iferror(iNDEX(Dodatni!$AJ$6:$AJ1001,MATCH(B10, Dodatni!$A$6:$A1001, 0)),"---")</f>
        <v>---</v>
      </c>
      <c r="U10" s="7" t="str">
        <f t="array" ref="U10">iferror(iNDEX('Sep1-2324'!$AQ$6:$AQ1001,MATCH(B10, 'Sep1-2324'!$A$6:$A1001, 0)),"---")</f>
        <v>---</v>
      </c>
    </row>
    <row r="11">
      <c r="A11" s="5">
        <v>8.0</v>
      </c>
      <c r="B11" s="6" t="s">
        <v>20</v>
      </c>
      <c r="C11" s="7" t="str">
        <f t="array" ref="C11">INDEX('Svi studenti'!$C$2:$C1001,MATCH(B11, 'Svi studenti'!$B$2:$B1001, 0))</f>
        <v>Влаховић, Иван</v>
      </c>
      <c r="D11" s="8" t="str">
        <f t="array" ref="D11">iferror(iNDEX('Svi studenti'!$G$2:$G1001,MATCH(B11, 'Svi studenti'!$B$2:$B1001, 0)),"---")</f>
        <v>3и1б</v>
      </c>
      <c r="E11" s="9">
        <f t="array" ref="E11">iferror(iNDEX('Prisustvo-Vežbe'!$Q$4:$Q1001,MATCH(B11, 'Prisustvo-Vežbe'!$A$4:$A1001, 0)),"---")</f>
        <v>0</v>
      </c>
      <c r="G11" s="7" t="str">
        <f t="array" ref="G11">iferror(iNDEX('Januar 1'!$AM$5:$AM1001,MATCH(B11, 'Januar 1'!$A$5:$A1001, 0)),"---")</f>
        <v>---</v>
      </c>
      <c r="I11" s="7" t="str">
        <f t="array" ref="I11">iferror(iNDEX('Januar 2'!$AT$5:$AT1001,MATCH(B11, 'Januar 2'!$A$5:$A1001, 0)),"---")</f>
        <v>---</v>
      </c>
      <c r="K11" s="7" t="str">
        <f t="array" ref="K11">iferror(iNDEX('Jun1'!$AY$6:$AY1001,MATCH(B11, 'Jun1'!$A$6:$A1001, 0)),"---")</f>
        <v>---</v>
      </c>
      <c r="M11" s="7" t="str">
        <f t="array" ref="M11">iferror(iNDEX('Jun2'!$AM$6:$AM1001,MATCH(B11, 'Jun2'!$A$6:$A1001, 0)),"---")</f>
        <v>---</v>
      </c>
      <c r="O11" s="7" t="str">
        <f t="array" ref="O11">iferror(iNDEX('Sep1'!$AK$6:$AK1001,MATCH(B11, 'Sep1'!$A$6:$A1001, 0)),"---")</f>
        <v>---</v>
      </c>
      <c r="Q11" s="7" t="str">
        <f t="array" ref="Q11">iferror(iNDEX('Sep2'!$AO$6:$AO1001,MATCH(B11, 'Sep2'!$A$6:$A1001, 0)),"---")</f>
        <v>---</v>
      </c>
      <c r="S11" s="7" t="str">
        <f t="array" ref="S11">iferror(iNDEX(Dodatni!$AJ$6:$AJ1001,MATCH(B11, Dodatni!$A$6:$A1001, 0)),"---")</f>
        <v>---</v>
      </c>
      <c r="U11" s="7" t="str">
        <f t="array" ref="U11">iferror(iNDEX('Sep1-2324'!$AQ$6:$AQ1001,MATCH(B11, 'Sep1-2324'!$A$6:$A1001, 0)),"---")</f>
        <v>---</v>
      </c>
    </row>
    <row r="12">
      <c r="A12" s="5">
        <v>9.0</v>
      </c>
      <c r="B12" s="6" t="s">
        <v>21</v>
      </c>
      <c r="C12" s="7" t="str">
        <f t="array" ref="C12">INDEX('Svi studenti'!$C$2:$C1001,MATCH(B12, 'Svi studenti'!$B$2:$B1001, 0))</f>
        <v>Врачарић, Марина</v>
      </c>
      <c r="D12" s="8" t="str">
        <f t="array" ref="D12">iferror(iNDEX('Svi studenti'!$G$2:$G1001,MATCH(B12, 'Svi studenti'!$B$2:$B1001, 0)),"---")</f>
        <v>3и1б</v>
      </c>
      <c r="E12" s="9">
        <f t="array" ref="E12">iferror(iNDEX('Prisustvo-Vežbe'!$Q$4:$Q1001,MATCH(B12, 'Prisustvo-Vežbe'!$A$4:$A1001, 0)),"---")</f>
        <v>5</v>
      </c>
      <c r="G12" s="7">
        <f t="array" ref="G12">iferror(iNDEX('Januar 1'!$AM$5:$AM1001,MATCH(B12, 'Januar 1'!$A$5:$A1001, 0)),"---")</f>
        <v>47.5</v>
      </c>
      <c r="I12" s="7" t="str">
        <f t="array" ref="I12">iferror(iNDEX('Januar 2'!$AT$5:$AT1001,MATCH(B12, 'Januar 2'!$A$5:$A1001, 0)),"---")</f>
        <v>---</v>
      </c>
      <c r="K12" s="7" t="str">
        <f t="array" ref="K12">iferror(iNDEX('Jun1'!$AY$6:$AY1001,MATCH(B12, 'Jun1'!$A$6:$A1001, 0)),"---")</f>
        <v>---</v>
      </c>
      <c r="M12" s="7" t="str">
        <f t="array" ref="M12">iferror(iNDEX('Jun2'!$AM$6:$AM1001,MATCH(B12, 'Jun2'!$A$6:$A1001, 0)),"---")</f>
        <v>---</v>
      </c>
      <c r="O12" s="7" t="str">
        <f t="array" ref="O12">iferror(iNDEX('Sep1'!$AK$6:$AK1001,MATCH(B12, 'Sep1'!$A$6:$A1001, 0)),"---")</f>
        <v>---</v>
      </c>
      <c r="Q12" s="7" t="str">
        <f t="array" ref="Q12">iferror(iNDEX('Sep2'!$AO$6:$AO1001,MATCH(B12, 'Sep2'!$A$6:$A1001, 0)),"---")</f>
        <v>---</v>
      </c>
      <c r="S12" s="7" t="str">
        <f t="array" ref="S12">iferror(iNDEX(Dodatni!$AJ$6:$AJ1001,MATCH(B12, Dodatni!$A$6:$A1001, 0)),"---")</f>
        <v>---</v>
      </c>
      <c r="U12" s="7" t="str">
        <f t="array" ref="U12">iferror(iNDEX('Sep1-2324'!$AQ$6:$AQ1001,MATCH(B12, 'Sep1-2324'!$A$6:$A1001, 0)),"---")</f>
        <v>---</v>
      </c>
    </row>
    <row r="13">
      <c r="A13" s="5">
        <v>10.0</v>
      </c>
      <c r="B13" s="6" t="s">
        <v>22</v>
      </c>
      <c r="C13" s="7" t="str">
        <f t="array" ref="C13">INDEX('Svi studenti'!$C$2:$C1001,MATCH(B13, 'Svi studenti'!$B$2:$B1001, 0))</f>
        <v>Вугделија, Марија</v>
      </c>
      <c r="D13" s="8" t="str">
        <f t="array" ref="D13">iferror(iNDEX('Svi studenti'!$G$2:$G1001,MATCH(B13, 'Svi studenti'!$B$2:$B1001, 0)),"---")</f>
        <v>3и1а</v>
      </c>
      <c r="E13" s="9">
        <f t="array" ref="E13">iferror(iNDEX('Prisustvo-Vežbe'!$Q$4:$Q1001,MATCH(B13, 'Prisustvo-Vežbe'!$A$4:$A1001, 0)),"---")</f>
        <v>3.125</v>
      </c>
      <c r="G13" s="7" t="str">
        <f t="array" ref="G13">iferror(iNDEX('Januar 1'!$AM$5:$AM1001,MATCH(B13, 'Januar 1'!$A$5:$A1001, 0)),"---")</f>
        <v>---</v>
      </c>
      <c r="I13" s="7" t="str">
        <f t="array" ref="I13">iferror(iNDEX('Januar 2'!$AT$5:$AT1001,MATCH(B13, 'Januar 2'!$A$5:$A1001, 0)),"---")</f>
        <v>---</v>
      </c>
      <c r="K13" s="7">
        <f t="array" ref="K13">iferror(iNDEX('Jun1'!$AY$6:$AY1001,MATCH(B13, 'Jun1'!$A$6:$A1001, 0)),"---")</f>
        <v>40</v>
      </c>
      <c r="M13" s="7" t="str">
        <f t="array" ref="M13">iferror(iNDEX('Jun2'!$AM$6:$AM1001,MATCH(B13, 'Jun2'!$A$6:$A1001, 0)),"---")</f>
        <v>---</v>
      </c>
      <c r="O13" s="7" t="str">
        <f t="array" ref="O13">iferror(iNDEX('Sep1'!$AK$6:$AK1001,MATCH(B13, 'Sep1'!$A$6:$A1001, 0)),"---")</f>
        <v>---</v>
      </c>
      <c r="Q13" s="7" t="str">
        <f t="array" ref="Q13">iferror(iNDEX('Sep2'!$AO$6:$AO1001,MATCH(B13, 'Sep2'!$A$6:$A1001, 0)),"---")</f>
        <v>---</v>
      </c>
      <c r="S13" s="7" t="str">
        <f t="array" ref="S13">iferror(iNDEX(Dodatni!$AJ$6:$AJ1001,MATCH(B13, Dodatni!$A$6:$A1001, 0)),"---")</f>
        <v>---</v>
      </c>
      <c r="U13" s="7" t="str">
        <f t="array" ref="U13">iferror(iNDEX('Sep1-2324'!$AQ$6:$AQ1001,MATCH(B13, 'Sep1-2324'!$A$6:$A1001, 0)),"---")</f>
        <v>---</v>
      </c>
    </row>
    <row r="14">
      <c r="A14" s="5">
        <v>11.0</v>
      </c>
      <c r="B14" s="6" t="s">
        <v>23</v>
      </c>
      <c r="C14" s="7" t="str">
        <f t="array" ref="C14">INDEX('Svi studenti'!$C$2:$C1001,MATCH(B14, 'Svi studenti'!$B$2:$B1001, 0))</f>
        <v>Гудурић, Урош</v>
      </c>
      <c r="D14" s="8" t="str">
        <f t="array" ref="D14">iferror(iNDEX('Svi studenti'!$G$2:$G1001,MATCH(B14, 'Svi studenti'!$B$2:$B1001, 0)),"---")</f>
        <v>3и1а</v>
      </c>
      <c r="E14" s="9">
        <f t="array" ref="E14">iferror(iNDEX('Prisustvo-Vežbe'!$Q$4:$Q1001,MATCH(B14, 'Prisustvo-Vežbe'!$A$4:$A1001, 0)),"---")</f>
        <v>0</v>
      </c>
      <c r="G14" s="7" t="str">
        <f t="array" ref="G14">iferror(iNDEX('Januar 1'!$AM$5:$AM1001,MATCH(B14, 'Januar 1'!$A$5:$A1001, 0)),"---")</f>
        <v>---</v>
      </c>
      <c r="I14" s="7" t="str">
        <f t="array" ref="I14">iferror(iNDEX('Januar 2'!$AT$5:$AT1001,MATCH(B14, 'Januar 2'!$A$5:$A1001, 0)),"---")</f>
        <v>---</v>
      </c>
      <c r="K14" s="7" t="str">
        <f t="array" ref="K14">iferror(iNDEX('Jun1'!$AY$6:$AY1001,MATCH(B14, 'Jun1'!$A$6:$A1001, 0)),"---")</f>
        <v>---</v>
      </c>
      <c r="M14" s="7" t="str">
        <f t="array" ref="M14">iferror(iNDEX('Jun2'!$AM$6:$AM1001,MATCH(B14, 'Jun2'!$A$6:$A1001, 0)),"---")</f>
        <v>---</v>
      </c>
      <c r="O14" s="7" t="str">
        <f t="array" ref="O14">iferror(iNDEX('Sep1'!$AK$6:$AK1001,MATCH(B14, 'Sep1'!$A$6:$A1001, 0)),"---")</f>
        <v>---</v>
      </c>
      <c r="Q14" s="7" t="str">
        <f t="array" ref="Q14">iferror(iNDEX('Sep2'!$AO$6:$AO1001,MATCH(B14, 'Sep2'!$A$6:$A1001, 0)),"---")</f>
        <v>---</v>
      </c>
      <c r="S14" s="7" t="str">
        <f t="array" ref="S14">iferror(iNDEX(Dodatni!$AJ$6:$AJ1001,MATCH(B14, Dodatni!$A$6:$A1001, 0)),"---")</f>
        <v>---</v>
      </c>
      <c r="U14" s="7" t="str">
        <f t="array" ref="U14">iferror(iNDEX('Sep1-2324'!$AQ$6:$AQ1001,MATCH(B14, 'Sep1-2324'!$A$6:$A1001, 0)),"---")</f>
        <v>---</v>
      </c>
    </row>
    <row r="15">
      <c r="A15" s="5">
        <v>12.0</v>
      </c>
      <c r="B15" s="6" t="s">
        <v>24</v>
      </c>
      <c r="C15" s="7" t="str">
        <f t="array" ref="C15">INDEX('Svi studenti'!$C$2:$C1001,MATCH(B15, 'Svi studenti'!$B$2:$B1001, 0))</f>
        <v>Дељанин, Петар</v>
      </c>
      <c r="D15" s="8" t="str">
        <f t="array" ref="D15">iferror(iNDEX('Svi studenti'!$G$2:$G1001,MATCH(B15, 'Svi studenti'!$B$2:$B1001, 0)),"---")</f>
        <v>3и1а</v>
      </c>
      <c r="E15" s="9">
        <f t="array" ref="E15">iferror(iNDEX('Prisustvo-Vežbe'!$Q$4:$Q1001,MATCH(B15, 'Prisustvo-Vežbe'!$A$4:$A1001, 0)),"---")</f>
        <v>3.75</v>
      </c>
      <c r="G15" s="7" t="str">
        <f t="array" ref="G15">iferror(iNDEX('Januar 1'!$AM$5:$AM1001,MATCH(B15, 'Januar 1'!$A$5:$A1001, 0)),"---")</f>
        <v>---</v>
      </c>
      <c r="I15" s="7" t="str">
        <f t="array" ref="I15">iferror(iNDEX('Januar 2'!$AT$5:$AT1001,MATCH(B15, 'Januar 2'!$A$5:$A1001, 0)),"---")</f>
        <v>---</v>
      </c>
      <c r="K15" s="7" t="str">
        <f t="array" ref="K15">iferror(iNDEX('Jun1'!$AY$6:$AY1001,MATCH(B15, 'Jun1'!$A$6:$A1001, 0)),"---")</f>
        <v>---</v>
      </c>
      <c r="M15" s="7" t="str">
        <f t="array" ref="M15">iferror(iNDEX('Jun2'!$AM$6:$AM1001,MATCH(B15, 'Jun2'!$A$6:$A1001, 0)),"---")</f>
        <v>---</v>
      </c>
      <c r="O15" s="7" t="str">
        <f t="array" ref="O15">iferror(iNDEX('Sep1'!$AK$6:$AK1001,MATCH(B15, 'Sep1'!$A$6:$A1001, 0)),"---")</f>
        <v>---</v>
      </c>
      <c r="Q15" s="7" t="str">
        <f t="array" ref="Q15">iferror(iNDEX('Sep2'!$AO$6:$AO1001,MATCH(B15, 'Sep2'!$A$6:$A1001, 0)),"---")</f>
        <v>---</v>
      </c>
      <c r="S15" s="7" t="str">
        <f t="array" ref="S15">iferror(iNDEX(Dodatni!$AJ$6:$AJ1001,MATCH(B15, Dodatni!$A$6:$A1001, 0)),"---")</f>
        <v>---</v>
      </c>
      <c r="U15" s="7" t="str">
        <f t="array" ref="U15">iferror(iNDEX('Sep1-2324'!$AQ$6:$AQ1001,MATCH(B15, 'Sep1-2324'!$A$6:$A1001, 0)),"---")</f>
        <v>---</v>
      </c>
    </row>
    <row r="16">
      <c r="A16" s="5">
        <v>13.0</v>
      </c>
      <c r="B16" s="6" t="s">
        <v>25</v>
      </c>
      <c r="C16" s="7" t="str">
        <f t="array" ref="C16">INDEX('Svi studenti'!$C$2:$C1001,MATCH(B16, 'Svi studenti'!$B$2:$B1001, 0))</f>
        <v>Добросављевић, Исидора</v>
      </c>
      <c r="D16" s="8" t="str">
        <f t="array" ref="D16">iferror(iNDEX('Svi studenti'!$G$2:$G1001,MATCH(B16, 'Svi studenti'!$B$2:$B1001, 0)),"---")</f>
        <v>3и1а</v>
      </c>
      <c r="E16" s="9">
        <f t="array" ref="E16">iferror(iNDEX('Prisustvo-Vežbe'!$Q$4:$Q1001,MATCH(B16, 'Prisustvo-Vežbe'!$A$4:$A1001, 0)),"---")</f>
        <v>0</v>
      </c>
      <c r="G16" s="7" t="str">
        <f t="array" ref="G16">iferror(iNDEX('Januar 1'!$AM$5:$AM1001,MATCH(B16, 'Januar 1'!$A$5:$A1001, 0)),"---")</f>
        <v>---</v>
      </c>
      <c r="I16" s="7" t="str">
        <f t="array" ref="I16">iferror(iNDEX('Januar 2'!$AT$5:$AT1001,MATCH(B16, 'Januar 2'!$A$5:$A1001, 0)),"---")</f>
        <v>---</v>
      </c>
      <c r="K16" s="7" t="str">
        <f t="array" ref="K16">iferror(iNDEX('Jun1'!$AY$6:$AY1001,MATCH(B16, 'Jun1'!$A$6:$A1001, 0)),"---")</f>
        <v>---</v>
      </c>
      <c r="M16" s="7" t="str">
        <f t="array" ref="M16">iferror(iNDEX('Jun2'!$AM$6:$AM1001,MATCH(B16, 'Jun2'!$A$6:$A1001, 0)),"---")</f>
        <v>---</v>
      </c>
      <c r="O16" s="7" t="str">
        <f t="array" ref="O16">iferror(iNDEX('Sep1'!$AK$6:$AK1001,MATCH(B16, 'Sep1'!$A$6:$A1001, 0)),"---")</f>
        <v>---</v>
      </c>
      <c r="Q16" s="7" t="str">
        <f t="array" ref="Q16">iferror(iNDEX('Sep2'!$AO$6:$AO1001,MATCH(B16, 'Sep2'!$A$6:$A1001, 0)),"---")</f>
        <v>---</v>
      </c>
      <c r="S16" s="7" t="str">
        <f t="array" ref="S16">iferror(iNDEX(Dodatni!$AJ$6:$AJ1001,MATCH(B16, Dodatni!$A$6:$A1001, 0)),"---")</f>
        <v>---</v>
      </c>
      <c r="U16" s="7" t="str">
        <f t="array" ref="U16">iferror(iNDEX('Sep1-2324'!$AQ$6:$AQ1001,MATCH(B16, 'Sep1-2324'!$A$6:$A1001, 0)),"---")</f>
        <v>---</v>
      </c>
    </row>
    <row r="17">
      <c r="A17" s="5">
        <v>14.0</v>
      </c>
      <c r="B17" s="6" t="s">
        <v>26</v>
      </c>
      <c r="C17" s="7" t="str">
        <f t="array" ref="C17">INDEX('Svi studenti'!$C$2:$C1001,MATCH(B17, 'Svi studenti'!$B$2:$B1001, 0))</f>
        <v>Ђурковић, Филип</v>
      </c>
      <c r="D17" s="8" t="str">
        <f t="array" ref="D17">iferror(iNDEX('Svi studenti'!$G$2:$G1001,MATCH(B17, 'Svi studenti'!$B$2:$B1001, 0)),"---")</f>
        <v>3и1б</v>
      </c>
      <c r="E17" s="9">
        <f t="array" ref="E17">iferror(iNDEX('Prisustvo-Vežbe'!$Q$4:$Q1001,MATCH(B17, 'Prisustvo-Vežbe'!$A$4:$A1001, 0)),"---")</f>
        <v>4.375</v>
      </c>
      <c r="G17" s="7">
        <f t="array" ref="G17">iferror(iNDEX('Januar 1'!$AM$5:$AM1001,MATCH(B17, 'Januar 1'!$A$5:$A1001, 0)),"---")</f>
        <v>44</v>
      </c>
      <c r="I17" s="7" t="str">
        <f t="array" ref="I17">iferror(iNDEX('Januar 2'!$AT$5:$AT1001,MATCH(B17, 'Januar 2'!$A$5:$A1001, 0)),"---")</f>
        <v>---</v>
      </c>
      <c r="K17" s="7" t="str">
        <f t="array" ref="K17">iferror(iNDEX('Jun1'!$AY$6:$AY1001,MATCH(B17, 'Jun1'!$A$6:$A1001, 0)),"---")</f>
        <v>---</v>
      </c>
      <c r="M17" s="7" t="str">
        <f t="array" ref="M17">iferror(iNDEX('Jun2'!$AM$6:$AM1001,MATCH(B17, 'Jun2'!$A$6:$A1001, 0)),"---")</f>
        <v>---</v>
      </c>
      <c r="O17" s="7" t="str">
        <f t="array" ref="O17">iferror(iNDEX('Sep1'!$AK$6:$AK1001,MATCH(B17, 'Sep1'!$A$6:$A1001, 0)),"---")</f>
        <v>---</v>
      </c>
      <c r="Q17" s="7" t="str">
        <f t="array" ref="Q17">iferror(iNDEX('Sep2'!$AO$6:$AO1001,MATCH(B17, 'Sep2'!$A$6:$A1001, 0)),"---")</f>
        <v>---</v>
      </c>
      <c r="S17" s="7" t="str">
        <f t="array" ref="S17">iferror(iNDEX(Dodatni!$AJ$6:$AJ1001,MATCH(B17, Dodatni!$A$6:$A1001, 0)),"---")</f>
        <v>---</v>
      </c>
      <c r="U17" s="7" t="str">
        <f t="array" ref="U17">iferror(iNDEX('Sep1-2324'!$AQ$6:$AQ1001,MATCH(B17, 'Sep1-2324'!$A$6:$A1001, 0)),"---")</f>
        <v>---</v>
      </c>
    </row>
    <row r="18">
      <c r="A18" s="5">
        <v>15.0</v>
      </c>
      <c r="B18" s="6" t="s">
        <v>27</v>
      </c>
      <c r="C18" s="7" t="str">
        <f t="array" ref="C18">INDEX('Svi studenti'!$C$2:$C1001,MATCH(B18, 'Svi studenti'!$B$2:$B1001, 0))</f>
        <v>Здјелар, Катарина</v>
      </c>
      <c r="D18" s="8" t="str">
        <f t="array" ref="D18">iferror(iNDEX('Svi studenti'!$G$2:$G1001,MATCH(B18, 'Svi studenti'!$B$2:$B1001, 0)),"---")</f>
        <v>3и1а</v>
      </c>
      <c r="E18" s="9">
        <f t="array" ref="E18">iferror(iNDEX('Prisustvo-Vežbe'!$Q$4:$Q1001,MATCH(B18, 'Prisustvo-Vežbe'!$A$4:$A1001, 0)),"---")</f>
        <v>0</v>
      </c>
      <c r="G18" s="7" t="str">
        <f t="array" ref="G18">iferror(iNDEX('Januar 1'!$AM$5:$AM1001,MATCH(B18, 'Januar 1'!$A$5:$A1001, 0)),"---")</f>
        <v>---</v>
      </c>
      <c r="I18" s="7" t="str">
        <f t="array" ref="I18">iferror(iNDEX('Januar 2'!$AT$5:$AT1001,MATCH(B18, 'Januar 2'!$A$5:$A1001, 0)),"---")</f>
        <v>---</v>
      </c>
      <c r="K18" s="7" t="str">
        <f t="array" ref="K18">iferror(iNDEX('Jun1'!$AY$6:$AY1001,MATCH(B18, 'Jun1'!$A$6:$A1001, 0)),"---")</f>
        <v>---</v>
      </c>
      <c r="M18" s="7" t="str">
        <f t="array" ref="M18">iferror(iNDEX('Jun2'!$AM$6:$AM1001,MATCH(B18, 'Jun2'!$A$6:$A1001, 0)),"---")</f>
        <v>---</v>
      </c>
      <c r="O18" s="7" t="str">
        <f t="array" ref="O18">iferror(iNDEX('Sep1'!$AK$6:$AK1001,MATCH(B18, 'Sep1'!$A$6:$A1001, 0)),"---")</f>
        <v>---</v>
      </c>
      <c r="Q18" s="7" t="str">
        <f t="array" ref="Q18">iferror(iNDEX('Sep2'!$AO$6:$AO1001,MATCH(B18, 'Sep2'!$A$6:$A1001, 0)),"---")</f>
        <v>---</v>
      </c>
      <c r="S18" s="7" t="str">
        <f t="array" ref="S18">iferror(iNDEX(Dodatni!$AJ$6:$AJ1001,MATCH(B18, Dodatni!$A$6:$A1001, 0)),"---")</f>
        <v>---</v>
      </c>
      <c r="U18" s="7" t="str">
        <f t="array" ref="U18">iferror(iNDEX('Sep1-2324'!$AQ$6:$AQ1001,MATCH(B18, 'Sep1-2324'!$A$6:$A1001, 0)),"---")</f>
        <v>---</v>
      </c>
    </row>
    <row r="19">
      <c r="A19" s="5">
        <v>16.0</v>
      </c>
      <c r="B19" s="6" t="s">
        <v>28</v>
      </c>
      <c r="C19" s="7" t="str">
        <f t="array" ref="C19">INDEX('Svi studenti'!$C$2:$C1001,MATCH(B19, 'Svi studenti'!$B$2:$B1001, 0))</f>
        <v>Зекавичић, Жељко</v>
      </c>
      <c r="D19" s="8" t="str">
        <f t="array" ref="D19">iferror(iNDEX('Svi studenti'!$G$2:$G1001,MATCH(B19, 'Svi studenti'!$B$2:$B1001, 0)),"---")</f>
        <v>3и1б</v>
      </c>
      <c r="E19" s="9">
        <f t="array" ref="E19">iferror(iNDEX('Prisustvo-Vežbe'!$Q$4:$Q1001,MATCH(B19, 'Prisustvo-Vežbe'!$A$4:$A1001, 0)),"---")</f>
        <v>5</v>
      </c>
      <c r="G19" s="7">
        <f t="array" ref="G19">iferror(iNDEX('Januar 1'!$AM$5:$AM1001,MATCH(B19, 'Januar 1'!$A$5:$A1001, 0)),"---")</f>
        <v>44</v>
      </c>
      <c r="I19" s="7" t="str">
        <f t="array" ref="I19">iferror(iNDEX('Januar 2'!$AT$5:$AT1001,MATCH(B19, 'Januar 2'!$A$5:$A1001, 0)),"---")</f>
        <v>---</v>
      </c>
      <c r="K19" s="7" t="str">
        <f t="array" ref="K19">iferror(iNDEX('Jun1'!$AY$6:$AY1001,MATCH(B19, 'Jun1'!$A$6:$A1001, 0)),"---")</f>
        <v>---</v>
      </c>
      <c r="M19" s="7" t="str">
        <f t="array" ref="M19">iferror(iNDEX('Jun2'!$AM$6:$AM1001,MATCH(B19, 'Jun2'!$A$6:$A1001, 0)),"---")</f>
        <v>---</v>
      </c>
      <c r="O19" s="7" t="str">
        <f t="array" ref="O19">iferror(iNDEX('Sep1'!$AK$6:$AK1001,MATCH(B19, 'Sep1'!$A$6:$A1001, 0)),"---")</f>
        <v>---</v>
      </c>
      <c r="Q19" s="7" t="str">
        <f t="array" ref="Q19">iferror(iNDEX('Sep2'!$AO$6:$AO1001,MATCH(B19, 'Sep2'!$A$6:$A1001, 0)),"---")</f>
        <v>---</v>
      </c>
      <c r="S19" s="7" t="str">
        <f t="array" ref="S19">iferror(iNDEX(Dodatni!$AJ$6:$AJ1001,MATCH(B19, Dodatni!$A$6:$A1001, 0)),"---")</f>
        <v>---</v>
      </c>
      <c r="U19" s="7" t="str">
        <f t="array" ref="U19">iferror(iNDEX('Sep1-2324'!$AQ$6:$AQ1001,MATCH(B19, 'Sep1-2324'!$A$6:$A1001, 0)),"---")</f>
        <v>---</v>
      </c>
    </row>
    <row r="20">
      <c r="A20" s="5">
        <v>17.0</v>
      </c>
      <c r="B20" s="6" t="s">
        <v>29</v>
      </c>
      <c r="C20" s="7" t="str">
        <f t="array" ref="C20">INDEX('Svi studenti'!$C$2:$C1001,MATCH(B20, 'Svi studenti'!$B$2:$B1001, 0))</f>
        <v>Ивановић, Нада</v>
      </c>
      <c r="D20" s="8" t="str">
        <f t="array" ref="D20">iferror(iNDEX('Svi studenti'!$G$2:$G1001,MATCH(B20, 'Svi studenti'!$B$2:$B1001, 0)),"---")</f>
        <v>3и1б</v>
      </c>
      <c r="E20" s="9">
        <f t="array" ref="E20">iferror(iNDEX('Prisustvo-Vežbe'!$Q$4:$Q1001,MATCH(B20, 'Prisustvo-Vežbe'!$A$4:$A1001, 0)),"---")</f>
        <v>0</v>
      </c>
      <c r="G20" s="7" t="str">
        <f t="array" ref="G20">iferror(iNDEX('Januar 1'!$AM$5:$AM1001,MATCH(B20, 'Januar 1'!$A$5:$A1001, 0)),"---")</f>
        <v>---</v>
      </c>
      <c r="I20" s="7" t="str">
        <f t="array" ref="I20">iferror(iNDEX('Januar 2'!$AT$5:$AT1001,MATCH(B20, 'Januar 2'!$A$5:$A1001, 0)),"---")</f>
        <v>---</v>
      </c>
      <c r="K20" s="7" t="str">
        <f t="array" ref="K20">iferror(iNDEX('Jun1'!$AY$6:$AY1001,MATCH(B20, 'Jun1'!$A$6:$A1001, 0)),"---")</f>
        <v>---</v>
      </c>
      <c r="M20" s="7" t="str">
        <f t="array" ref="M20">iferror(iNDEX('Jun2'!$AM$6:$AM1001,MATCH(B20, 'Jun2'!$A$6:$A1001, 0)),"---")</f>
        <v>---</v>
      </c>
      <c r="O20" s="7" t="str">
        <f t="array" ref="O20">iferror(iNDEX('Sep1'!$AK$6:$AK1001,MATCH(B20, 'Sep1'!$A$6:$A1001, 0)),"---")</f>
        <v>---</v>
      </c>
      <c r="Q20" s="7" t="str">
        <f t="array" ref="Q20">iferror(iNDEX('Sep2'!$AO$6:$AO1001,MATCH(B20, 'Sep2'!$A$6:$A1001, 0)),"---")</f>
        <v>---</v>
      </c>
      <c r="S20" s="7" t="str">
        <f t="array" ref="S20">iferror(iNDEX(Dodatni!$AJ$6:$AJ1001,MATCH(B20, Dodatni!$A$6:$A1001, 0)),"---")</f>
        <v>---</v>
      </c>
      <c r="U20" s="7" t="str">
        <f t="array" ref="U20">iferror(iNDEX('Sep1-2324'!$AQ$6:$AQ1001,MATCH(B20, 'Sep1-2324'!$A$6:$A1001, 0)),"---")</f>
        <v>---</v>
      </c>
    </row>
    <row r="21">
      <c r="A21" s="5">
        <v>18.0</v>
      </c>
      <c r="B21" s="6" t="s">
        <v>30</v>
      </c>
      <c r="C21" s="7" t="str">
        <f t="array" ref="C21">INDEX('Svi studenti'!$C$2:$C1001,MATCH(B21, 'Svi studenti'!$B$2:$B1001, 0))</f>
        <v>Јанић, Матеја</v>
      </c>
      <c r="D21" s="8" t="str">
        <f t="array" ref="D21">iferror(iNDEX('Svi studenti'!$G$2:$G1001,MATCH(B21, 'Svi studenti'!$B$2:$B1001, 0)),"---")</f>
        <v>3и1б</v>
      </c>
      <c r="E21" s="9">
        <f t="array" ref="E21">iferror(iNDEX('Prisustvo-Vežbe'!$Q$4:$Q1001,MATCH(B21, 'Prisustvo-Vežbe'!$A$4:$A1001, 0)),"---")</f>
        <v>5</v>
      </c>
      <c r="G21" s="7">
        <f t="array" ref="G21">iferror(iNDEX('Januar 1'!$AM$5:$AM1001,MATCH(B21, 'Januar 1'!$A$5:$A1001, 0)),"---")</f>
        <v>53.5</v>
      </c>
      <c r="I21" s="7" t="str">
        <f t="array" ref="I21">iferror(iNDEX('Januar 2'!$AT$5:$AT1001,MATCH(B21, 'Januar 2'!$A$5:$A1001, 0)),"---")</f>
        <v>---</v>
      </c>
      <c r="K21" s="7" t="str">
        <f t="array" ref="K21">iferror(iNDEX('Jun1'!$AY$6:$AY1001,MATCH(B21, 'Jun1'!$A$6:$A1001, 0)),"---")</f>
        <v>---</v>
      </c>
      <c r="M21" s="7" t="str">
        <f t="array" ref="M21">iferror(iNDEX('Jun2'!$AM$6:$AM1001,MATCH(B21, 'Jun2'!$A$6:$A1001, 0)),"---")</f>
        <v>---</v>
      </c>
      <c r="O21" s="7" t="str">
        <f t="array" ref="O21">iferror(iNDEX('Sep1'!$AK$6:$AK1001,MATCH(B21, 'Sep1'!$A$6:$A1001, 0)),"---")</f>
        <v>---</v>
      </c>
      <c r="Q21" s="7" t="str">
        <f t="array" ref="Q21">iferror(iNDEX('Sep2'!$AO$6:$AO1001,MATCH(B21, 'Sep2'!$A$6:$A1001, 0)),"---")</f>
        <v>---</v>
      </c>
      <c r="S21" s="7" t="str">
        <f t="array" ref="S21">iferror(iNDEX(Dodatni!$AJ$6:$AJ1001,MATCH(B21, Dodatni!$A$6:$A1001, 0)),"---")</f>
        <v>---</v>
      </c>
      <c r="U21" s="7" t="str">
        <f t="array" ref="U21">iferror(iNDEX('Sep1-2324'!$AQ$6:$AQ1001,MATCH(B21, 'Sep1-2324'!$A$6:$A1001, 0)),"---")</f>
        <v>---</v>
      </c>
    </row>
    <row r="22">
      <c r="A22" s="5">
        <v>19.0</v>
      </c>
      <c r="B22" s="6" t="s">
        <v>31</v>
      </c>
      <c r="C22" s="7" t="str">
        <f t="array" ref="C22">INDEX('Svi studenti'!$C$2:$C1001,MATCH(B22, 'Svi studenti'!$B$2:$B1001, 0))</f>
        <v>Јевремовић, Исидора</v>
      </c>
      <c r="D22" s="8" t="str">
        <f t="array" ref="D22">iferror(iNDEX('Svi studenti'!$G$2:$G1001,MATCH(B22, 'Svi studenti'!$B$2:$B1001, 0)),"---")</f>
        <v>3и1а</v>
      </c>
      <c r="E22" s="9">
        <f t="array" ref="E22">iferror(iNDEX('Prisustvo-Vežbe'!$Q$4:$Q1001,MATCH(B22, 'Prisustvo-Vežbe'!$A$4:$A1001, 0)),"---")</f>
        <v>3.75</v>
      </c>
      <c r="G22" s="7" t="str">
        <f t="array" ref="G22">iferror(iNDEX('Januar 1'!$AM$5:$AM1001,MATCH(B22, 'Januar 1'!$A$5:$A1001, 0)),"---")</f>
        <v>---</v>
      </c>
      <c r="I22" s="7" t="str">
        <f t="array" ref="I22">iferror(iNDEX('Januar 2'!$AT$5:$AT1001,MATCH(B22, 'Januar 2'!$A$5:$A1001, 0)),"---")</f>
        <v>---</v>
      </c>
      <c r="K22" s="7" t="str">
        <f t="array" ref="K22">iferror(iNDEX('Jun1'!$AY$6:$AY1001,MATCH(B22, 'Jun1'!$A$6:$A1001, 0)),"---")</f>
        <v>---</v>
      </c>
      <c r="M22" s="7" t="str">
        <f t="array" ref="M22">iferror(iNDEX('Jun2'!$AM$6:$AM1001,MATCH(B22, 'Jun2'!$A$6:$A1001, 0)),"---")</f>
        <v>---</v>
      </c>
      <c r="O22" s="7" t="str">
        <f t="array" ref="O22">iferror(iNDEX('Sep1'!$AK$6:$AK1001,MATCH(B22, 'Sep1'!$A$6:$A1001, 0)),"---")</f>
        <v>---</v>
      </c>
      <c r="Q22" s="7" t="str">
        <f t="array" ref="Q22">iferror(iNDEX('Sep2'!$AO$6:$AO1001,MATCH(B22, 'Sep2'!$A$6:$A1001, 0)),"---")</f>
        <v>---</v>
      </c>
      <c r="S22" s="7" t="str">
        <f t="array" ref="S22">iferror(iNDEX(Dodatni!$AJ$6:$AJ1001,MATCH(B22, Dodatni!$A$6:$A1001, 0)),"---")</f>
        <v>---</v>
      </c>
      <c r="U22" s="7" t="str">
        <f t="array" ref="U22">iferror(iNDEX('Sep1-2324'!$AQ$6:$AQ1001,MATCH(B22, 'Sep1-2324'!$A$6:$A1001, 0)),"---")</f>
        <v>---</v>
      </c>
    </row>
    <row r="23">
      <c r="A23" s="5">
        <v>20.0</v>
      </c>
      <c r="B23" s="6" t="s">
        <v>32</v>
      </c>
      <c r="C23" s="7" t="str">
        <f t="array" ref="C23">INDEX('Svi studenti'!$C$2:$C1001,MATCH(B23, 'Svi studenti'!$B$2:$B1001, 0))</f>
        <v>Јовановић, Лазар</v>
      </c>
      <c r="D23" s="8" t="str">
        <f t="array" ref="D23">iferror(iNDEX('Svi studenti'!$G$2:$G1001,MATCH(B23, 'Svi studenti'!$B$2:$B1001, 0)),"---")</f>
        <v>3и1а</v>
      </c>
      <c r="E23" s="9">
        <f t="array" ref="E23">iferror(iNDEX('Prisustvo-Vežbe'!$Q$4:$Q1001,MATCH(B23, 'Prisustvo-Vežbe'!$A$4:$A1001, 0)),"---")</f>
        <v>4.375</v>
      </c>
      <c r="G23" s="7">
        <f t="array" ref="G23">iferror(iNDEX('Januar 1'!$AM$5:$AM1001,MATCH(B23, 'Januar 1'!$A$5:$A1001, 0)),"---")</f>
        <v>55</v>
      </c>
      <c r="I23" s="7" t="str">
        <f t="array" ref="I23">iferror(iNDEX('Januar 2'!$AT$5:$AT1001,MATCH(B23, 'Januar 2'!$A$5:$A1001, 0)),"---")</f>
        <v>---</v>
      </c>
      <c r="K23" s="7" t="str">
        <f t="array" ref="K23">iferror(iNDEX('Jun1'!$AY$6:$AY1001,MATCH(B23, 'Jun1'!$A$6:$A1001, 0)),"---")</f>
        <v>---</v>
      </c>
      <c r="M23" s="7" t="str">
        <f t="array" ref="M23">iferror(iNDEX('Jun2'!$AM$6:$AM1001,MATCH(B23, 'Jun2'!$A$6:$A1001, 0)),"---")</f>
        <v>---</v>
      </c>
      <c r="O23" s="7" t="str">
        <f t="array" ref="O23">iferror(iNDEX('Sep1'!$AK$6:$AK1001,MATCH(B23, 'Sep1'!$A$6:$A1001, 0)),"---")</f>
        <v>---</v>
      </c>
      <c r="Q23" s="7" t="str">
        <f t="array" ref="Q23">iferror(iNDEX('Sep2'!$AO$6:$AO1001,MATCH(B23, 'Sep2'!$A$6:$A1001, 0)),"---")</f>
        <v>---</v>
      </c>
      <c r="S23" s="7" t="str">
        <f t="array" ref="S23">iferror(iNDEX(Dodatni!$AJ$6:$AJ1001,MATCH(B23, Dodatni!$A$6:$A1001, 0)),"---")</f>
        <v>---</v>
      </c>
      <c r="U23" s="7" t="str">
        <f t="array" ref="U23">iferror(iNDEX('Sep1-2324'!$AQ$6:$AQ1001,MATCH(B23, 'Sep1-2324'!$A$6:$A1001, 0)),"---")</f>
        <v>---</v>
      </c>
    </row>
    <row r="24">
      <c r="A24" s="5">
        <v>21.0</v>
      </c>
      <c r="B24" s="6" t="s">
        <v>33</v>
      </c>
      <c r="C24" s="7" t="str">
        <f t="array" ref="C24">INDEX('Svi studenti'!$C$2:$C1001,MATCH(B24, 'Svi studenti'!$B$2:$B1001, 0))</f>
        <v>Јовановић, Никола</v>
      </c>
      <c r="D24" s="8" t="str">
        <f t="array" ref="D24">iferror(iNDEX('Svi studenti'!$G$2:$G1001,MATCH(B24, 'Svi studenti'!$B$2:$B1001, 0)),"---")</f>
        <v>3и1б</v>
      </c>
      <c r="E24" s="9">
        <f t="array" ref="E24">iferror(iNDEX('Prisustvo-Vežbe'!$Q$4:$Q1001,MATCH(B24, 'Prisustvo-Vežbe'!$A$4:$A1001, 0)),"---")</f>
        <v>4.375</v>
      </c>
      <c r="G24" s="7" t="str">
        <f t="array" ref="G24">iferror(iNDEX('Januar 1'!$AM$5:$AM1001,MATCH(B24, 'Januar 1'!$A$5:$A1001, 0)),"---")</f>
        <v>---</v>
      </c>
      <c r="I24" s="7" t="str">
        <f t="array" ref="I24">iferror(iNDEX('Januar 2'!$AT$5:$AT1001,MATCH(B24, 'Januar 2'!$A$5:$A1001, 0)),"---")</f>
        <v>---</v>
      </c>
      <c r="K24" s="7" t="str">
        <f t="array" ref="K24">iferror(iNDEX('Jun1'!$AY$6:$AY1001,MATCH(B24, 'Jun1'!$A$6:$A1001, 0)),"---")</f>
        <v>---</v>
      </c>
      <c r="M24" s="7" t="str">
        <f t="array" ref="M24">iferror(iNDEX('Jun2'!$AM$6:$AM1001,MATCH(B24, 'Jun2'!$A$6:$A1001, 0)),"---")</f>
        <v>---</v>
      </c>
      <c r="O24" s="7" t="str">
        <f t="array" ref="O24">iferror(iNDEX('Sep1'!$AK$6:$AK1001,MATCH(B24, 'Sep1'!$A$6:$A1001, 0)),"---")</f>
        <v>---</v>
      </c>
      <c r="Q24" s="7" t="str">
        <f t="array" ref="Q24">iferror(iNDEX('Sep2'!$AO$6:$AO1001,MATCH(B24, 'Sep2'!$A$6:$A1001, 0)),"---")</f>
        <v>---</v>
      </c>
      <c r="S24" s="7">
        <f t="array" ref="S24">iferror(iNDEX(Dodatni!$AJ$6:$AJ1001,MATCH(B24, Dodatni!$A$6:$A1001, 0)),"---")</f>
        <v>30.5</v>
      </c>
      <c r="U24" s="7" t="str">
        <f t="array" ref="U24">iferror(iNDEX('Sep1-2324'!$AQ$6:$AQ1001,MATCH(B24, 'Sep1-2324'!$A$6:$A1001, 0)),"---")</f>
        <v>---</v>
      </c>
    </row>
    <row r="25">
      <c r="A25" s="5">
        <v>22.0</v>
      </c>
      <c r="B25" s="6" t="s">
        <v>34</v>
      </c>
      <c r="C25" s="7" t="str">
        <f t="array" ref="C25">INDEX('Svi studenti'!$C$2:$C1001,MATCH(B25, 'Svi studenti'!$B$2:$B1001, 0))</f>
        <v>Јоковић, Анђела</v>
      </c>
      <c r="D25" s="8" t="str">
        <f t="array" ref="D25">iferror(iNDEX('Svi studenti'!$G$2:$G1001,MATCH(B25, 'Svi studenti'!$B$2:$B1001, 0)),"---")</f>
        <v>3и1а</v>
      </c>
      <c r="E25" s="9">
        <f t="array" ref="E25">iferror(iNDEX('Prisustvo-Vežbe'!$Q$4:$Q1001,MATCH(B25, 'Prisustvo-Vežbe'!$A$4:$A1001, 0)),"---")</f>
        <v>3.75</v>
      </c>
      <c r="G25" s="7">
        <f t="array" ref="G25">iferror(iNDEX('Januar 1'!$AM$5:$AM1001,MATCH(B25, 'Januar 1'!$A$5:$A1001, 0)),"---")</f>
        <v>29</v>
      </c>
      <c r="I25" s="7" t="str">
        <f t="array" ref="I25">iferror(iNDEX('Januar 2'!$AT$5:$AT1001,MATCH(B25, 'Januar 2'!$A$5:$A1001, 0)),"---")</f>
        <v>---</v>
      </c>
      <c r="K25" s="7" t="str">
        <f t="array" ref="K25">iferror(iNDEX('Jun1'!$AY$6:$AY1001,MATCH(B25, 'Jun1'!$A$6:$A1001, 0)),"---")</f>
        <v>---</v>
      </c>
      <c r="M25" s="7" t="str">
        <f t="array" ref="M25">iferror(iNDEX('Jun2'!$AM$6:$AM1001,MATCH(B25, 'Jun2'!$A$6:$A1001, 0)),"---")</f>
        <v>---</v>
      </c>
      <c r="O25" s="7" t="str">
        <f t="array" ref="O25">iferror(iNDEX('Sep1'!$AK$6:$AK1001,MATCH(B25, 'Sep1'!$A$6:$A1001, 0)),"---")</f>
        <v>---</v>
      </c>
      <c r="Q25" s="7" t="str">
        <f t="array" ref="Q25">iferror(iNDEX('Sep2'!$AO$6:$AO1001,MATCH(B25, 'Sep2'!$A$6:$A1001, 0)),"---")</f>
        <v>---</v>
      </c>
      <c r="S25" s="7" t="str">
        <f t="array" ref="S25">iferror(iNDEX(Dodatni!$AJ$6:$AJ1001,MATCH(B25, Dodatni!$A$6:$A1001, 0)),"---")</f>
        <v>---</v>
      </c>
      <c r="U25" s="7" t="str">
        <f t="array" ref="U25">iferror(iNDEX('Sep1-2324'!$AQ$6:$AQ1001,MATCH(B25, 'Sep1-2324'!$A$6:$A1001, 0)),"---")</f>
        <v>---</v>
      </c>
    </row>
    <row r="26">
      <c r="A26" s="5">
        <v>23.0</v>
      </c>
      <c r="B26" s="6" t="s">
        <v>35</v>
      </c>
      <c r="C26" s="7" t="str">
        <f t="array" ref="C26">INDEX('Svi studenti'!$C$2:$C1001,MATCH(B26, 'Svi studenti'!$B$2:$B1001, 0))</f>
        <v>Каракаш, Линда Анђела</v>
      </c>
      <c r="D26" s="8" t="str">
        <f t="array" ref="D26">iferror(iNDEX('Svi studenti'!$G$2:$G1001,MATCH(B26, 'Svi studenti'!$B$2:$B1001, 0)),"---")</f>
        <v>3и1б</v>
      </c>
      <c r="E26" s="9">
        <f t="array" ref="E26">iferror(iNDEX('Prisustvo-Vežbe'!$Q$4:$Q1001,MATCH(B26, 'Prisustvo-Vežbe'!$A$4:$A1001, 0)),"---")</f>
        <v>0</v>
      </c>
      <c r="G26" s="7" t="str">
        <f t="array" ref="G26">iferror(iNDEX('Januar 1'!$AM$5:$AM1001,MATCH(B26, 'Januar 1'!$A$5:$A1001, 0)),"---")</f>
        <v>---</v>
      </c>
      <c r="I26" s="7" t="str">
        <f t="array" ref="I26">iferror(iNDEX('Januar 2'!$AT$5:$AT1001,MATCH(B26, 'Januar 2'!$A$5:$A1001, 0)),"---")</f>
        <v>---</v>
      </c>
      <c r="K26" s="7" t="str">
        <f t="array" ref="K26">iferror(iNDEX('Jun1'!$AY$6:$AY1001,MATCH(B26, 'Jun1'!$A$6:$A1001, 0)),"---")</f>
        <v>---</v>
      </c>
      <c r="M26" s="7" t="str">
        <f t="array" ref="M26">iferror(iNDEX('Jun2'!$AM$6:$AM1001,MATCH(B26, 'Jun2'!$A$6:$A1001, 0)),"---")</f>
        <v>---</v>
      </c>
      <c r="O26" s="7" t="str">
        <f t="array" ref="O26">iferror(iNDEX('Sep1'!$AK$6:$AK1001,MATCH(B26, 'Sep1'!$A$6:$A1001, 0)),"---")</f>
        <v>---</v>
      </c>
      <c r="Q26" s="7" t="str">
        <f t="array" ref="Q26">iferror(iNDEX('Sep2'!$AO$6:$AO1001,MATCH(B26, 'Sep2'!$A$6:$A1001, 0)),"---")</f>
        <v>---</v>
      </c>
      <c r="S26" s="7" t="str">
        <f t="array" ref="S26">iferror(iNDEX(Dodatni!$AJ$6:$AJ1001,MATCH(B26, Dodatni!$A$6:$A1001, 0)),"---")</f>
        <v>---</v>
      </c>
      <c r="U26" s="7" t="str">
        <f t="array" ref="U26">iferror(iNDEX('Sep1-2324'!$AQ$6:$AQ1001,MATCH(B26, 'Sep1-2324'!$A$6:$A1001, 0)),"---")</f>
        <v>---</v>
      </c>
    </row>
    <row r="27">
      <c r="A27" s="5">
        <v>24.0</v>
      </c>
      <c r="B27" s="6" t="s">
        <v>36</v>
      </c>
      <c r="C27" s="7" t="str">
        <f t="array" ref="C27">INDEX('Svi studenti'!$C$2:$C1001,MATCH(B27, 'Svi studenti'!$B$2:$B1001, 0))</f>
        <v>Ковачић, Анђела</v>
      </c>
      <c r="D27" s="8" t="str">
        <f t="array" ref="D27">iferror(iNDEX('Svi studenti'!$G$2:$G1001,MATCH(B27, 'Svi studenti'!$B$2:$B1001, 0)),"---")</f>
        <v>3и1б</v>
      </c>
      <c r="E27" s="9">
        <f t="array" ref="E27">iferror(iNDEX('Prisustvo-Vežbe'!$Q$4:$Q1001,MATCH(B27, 'Prisustvo-Vežbe'!$A$4:$A1001, 0)),"---")</f>
        <v>0</v>
      </c>
      <c r="G27" s="7" t="str">
        <f t="array" ref="G27">iferror(iNDEX('Januar 1'!$AM$5:$AM1001,MATCH(B27, 'Januar 1'!$A$5:$A1001, 0)),"---")</f>
        <v>---</v>
      </c>
      <c r="I27" s="7" t="str">
        <f t="array" ref="I27">iferror(iNDEX('Januar 2'!$AT$5:$AT1001,MATCH(B27, 'Januar 2'!$A$5:$A1001, 0)),"---")</f>
        <v>---</v>
      </c>
      <c r="K27" s="7" t="str">
        <f t="array" ref="K27">iferror(iNDEX('Jun1'!$AY$6:$AY1001,MATCH(B27, 'Jun1'!$A$6:$A1001, 0)),"---")</f>
        <v>---</v>
      </c>
      <c r="M27" s="7" t="str">
        <f t="array" ref="M27">iferror(iNDEX('Jun2'!$AM$6:$AM1001,MATCH(B27, 'Jun2'!$A$6:$A1001, 0)),"---")</f>
        <v>---</v>
      </c>
      <c r="O27" s="7" t="str">
        <f t="array" ref="O27">iferror(iNDEX('Sep1'!$AK$6:$AK1001,MATCH(B27, 'Sep1'!$A$6:$A1001, 0)),"---")</f>
        <v>---</v>
      </c>
      <c r="Q27" s="7" t="str">
        <f t="array" ref="Q27">iferror(iNDEX('Sep2'!$AO$6:$AO1001,MATCH(B27, 'Sep2'!$A$6:$A1001, 0)),"---")</f>
        <v>---</v>
      </c>
      <c r="S27" s="7" t="str">
        <f t="array" ref="S27">iferror(iNDEX(Dodatni!$AJ$6:$AJ1001,MATCH(B27, Dodatni!$A$6:$A1001, 0)),"---")</f>
        <v>---</v>
      </c>
      <c r="U27" s="7" t="str">
        <f t="array" ref="U27">iferror(iNDEX('Sep1-2324'!$AQ$6:$AQ1001,MATCH(B27, 'Sep1-2324'!$A$6:$A1001, 0)),"---")</f>
        <v>---</v>
      </c>
    </row>
    <row r="28">
      <c r="A28" s="5">
        <v>25.0</v>
      </c>
      <c r="B28" s="6" t="s">
        <v>37</v>
      </c>
      <c r="C28" s="7" t="str">
        <f t="array" ref="C28">INDEX('Svi studenti'!$C$2:$C1001,MATCH(B28, 'Svi studenti'!$B$2:$B1001, 0))</f>
        <v>Кочинац, Маша</v>
      </c>
      <c r="D28" s="8" t="str">
        <f t="array" ref="D28">iferror(iNDEX('Svi studenti'!$G$2:$G1001,MATCH(B28, 'Svi studenti'!$B$2:$B1001, 0)),"---")</f>
        <v>3и1б</v>
      </c>
      <c r="E28" s="9">
        <f t="array" ref="E28">iferror(iNDEX('Prisustvo-Vežbe'!$Q$4:$Q1001,MATCH(B28, 'Prisustvo-Vežbe'!$A$4:$A1001, 0)),"---")</f>
        <v>3.125</v>
      </c>
      <c r="G28" s="7" t="str">
        <f t="array" ref="G28">iferror(iNDEX('Januar 1'!$AM$5:$AM1001,MATCH(B28, 'Januar 1'!$A$5:$A1001, 0)),"---")</f>
        <v>---</v>
      </c>
      <c r="I28" s="7">
        <f t="array" ref="I28">iferror(iNDEX('Januar 2'!$AT$5:$AT1001,MATCH(B28, 'Januar 2'!$A$5:$A1001, 0)),"---")</f>
        <v>15.5</v>
      </c>
      <c r="K28" s="7">
        <f t="array" ref="K28">iferror(iNDEX('Jun1'!$AY$6:$AY1001,MATCH(B28, 'Jun1'!$A$6:$A1001, 0)),"---")</f>
        <v>23.5</v>
      </c>
      <c r="M28" s="7" t="str">
        <f t="array" ref="M28">iferror(iNDEX('Jun2'!$AM$6:$AM1001,MATCH(B28, 'Jun2'!$A$6:$A1001, 0)),"---")</f>
        <v>---</v>
      </c>
      <c r="O28" s="7" t="str">
        <f t="array" ref="O28">iferror(iNDEX('Sep1'!$AK$6:$AK1001,MATCH(B28, 'Sep1'!$A$6:$A1001, 0)),"---")</f>
        <v>---</v>
      </c>
      <c r="Q28" s="7" t="str">
        <f t="array" ref="Q28">iferror(iNDEX('Sep2'!$AO$6:$AO1001,MATCH(B28, 'Sep2'!$A$6:$A1001, 0)),"---")</f>
        <v>---</v>
      </c>
      <c r="S28" s="7" t="str">
        <f t="array" ref="S28">iferror(iNDEX(Dodatni!$AJ$6:$AJ1001,MATCH(B28, Dodatni!$A$6:$A1001, 0)),"---")</f>
        <v>---</v>
      </c>
      <c r="U28" s="7" t="str">
        <f t="array" ref="U28">iferror(iNDEX('Sep1-2324'!$AQ$6:$AQ1001,MATCH(B28, 'Sep1-2324'!$A$6:$A1001, 0)),"---")</f>
        <v>---</v>
      </c>
    </row>
    <row r="29">
      <c r="A29" s="5">
        <v>26.0</v>
      </c>
      <c r="B29" s="6" t="s">
        <v>38</v>
      </c>
      <c r="C29" s="7" t="str">
        <f t="array" ref="C29">INDEX('Svi studenti'!$C$2:$C1001,MATCH(B29, 'Svi studenti'!$B$2:$B1001, 0))</f>
        <v>Лазић, Јована</v>
      </c>
      <c r="D29" s="8" t="str">
        <f t="array" ref="D29">iferror(iNDEX('Svi studenti'!$G$2:$G1001,MATCH(B29, 'Svi studenti'!$B$2:$B1001, 0)),"---")</f>
        <v>3и1а</v>
      </c>
      <c r="E29" s="9">
        <f t="array" ref="E29">iferror(iNDEX('Prisustvo-Vežbe'!$Q$4:$Q1001,MATCH(B29, 'Prisustvo-Vežbe'!$A$4:$A1001, 0)),"---")</f>
        <v>4.375</v>
      </c>
      <c r="G29" s="7" t="str">
        <f t="array" ref="G29">iferror(iNDEX('Januar 1'!$AM$5:$AM1001,MATCH(B29, 'Januar 1'!$A$5:$A1001, 0)),"---")</f>
        <v>---</v>
      </c>
      <c r="I29" s="7" t="str">
        <f t="array" ref="I29">iferror(iNDEX('Januar 2'!$AT$5:$AT1001,MATCH(B29, 'Januar 2'!$A$5:$A1001, 0)),"---")</f>
        <v>---</v>
      </c>
      <c r="K29" s="7">
        <f t="array" ref="K29">iferror(iNDEX('Jun1'!$AY$6:$AY1001,MATCH(B29, 'Jun1'!$A$6:$A1001, 0)),"---")</f>
        <v>22</v>
      </c>
      <c r="M29" s="7">
        <f t="array" ref="M29">iferror(iNDEX('Jun2'!$AM$6:$AM1001,MATCH(B29, 'Jun2'!$A$6:$A1001, 0)),"---")</f>
        <v>43.5</v>
      </c>
      <c r="O29" s="7" t="str">
        <f t="array" ref="O29">iferror(iNDEX('Sep1'!$AK$6:$AK1001,MATCH(B29, 'Sep1'!$A$6:$A1001, 0)),"---")</f>
        <v>---</v>
      </c>
      <c r="Q29" s="7" t="str">
        <f t="array" ref="Q29">iferror(iNDEX('Sep2'!$AO$6:$AO1001,MATCH(B29, 'Sep2'!$A$6:$A1001, 0)),"---")</f>
        <v>---</v>
      </c>
      <c r="S29" s="7" t="str">
        <f t="array" ref="S29">iferror(iNDEX(Dodatni!$AJ$6:$AJ1001,MATCH(B29, Dodatni!$A$6:$A1001, 0)),"---")</f>
        <v>---</v>
      </c>
      <c r="U29" s="7" t="str">
        <f t="array" ref="U29">iferror(iNDEX('Sep1-2324'!$AQ$6:$AQ1001,MATCH(B29, 'Sep1-2324'!$A$6:$A1001, 0)),"---")</f>
        <v>---</v>
      </c>
    </row>
    <row r="30">
      <c r="A30" s="5">
        <v>27.0</v>
      </c>
      <c r="B30" s="6" t="s">
        <v>39</v>
      </c>
      <c r="C30" s="7" t="str">
        <f t="array" ref="C30">INDEX('Svi studenti'!$C$2:$C1001,MATCH(B30, 'Svi studenti'!$B$2:$B1001, 0))</f>
        <v>Лазић, Маша</v>
      </c>
      <c r="D30" s="8" t="str">
        <f t="array" ref="D30">iferror(iNDEX('Svi studenti'!$G$2:$G1001,MATCH(B30, 'Svi studenti'!$B$2:$B1001, 0)),"---")</f>
        <v>3и1а</v>
      </c>
      <c r="E30" s="9">
        <f t="array" ref="E30">iferror(iNDEX('Prisustvo-Vežbe'!$Q$4:$Q1001,MATCH(B30, 'Prisustvo-Vežbe'!$A$4:$A1001, 0)),"---")</f>
        <v>4.375</v>
      </c>
      <c r="G30" s="7">
        <f t="array" ref="G30">iferror(iNDEX('Januar 1'!$AM$5:$AM1001,MATCH(B30, 'Januar 1'!$A$5:$A1001, 0)),"---")</f>
        <v>41.5</v>
      </c>
      <c r="I30" s="7" t="str">
        <f t="array" ref="I30">iferror(iNDEX('Januar 2'!$AT$5:$AT1001,MATCH(B30, 'Januar 2'!$A$5:$A1001, 0)),"---")</f>
        <v>---</v>
      </c>
      <c r="K30" s="7" t="str">
        <f t="array" ref="K30">iferror(iNDEX('Jun1'!$AY$6:$AY1001,MATCH(B30, 'Jun1'!$A$6:$A1001, 0)),"---")</f>
        <v>---</v>
      </c>
      <c r="M30" s="7" t="str">
        <f t="array" ref="M30">iferror(iNDEX('Jun2'!$AM$6:$AM1001,MATCH(B30, 'Jun2'!$A$6:$A1001, 0)),"---")</f>
        <v>---</v>
      </c>
      <c r="O30" s="7" t="str">
        <f t="array" ref="O30">iferror(iNDEX('Sep1'!$AK$6:$AK1001,MATCH(B30, 'Sep1'!$A$6:$A1001, 0)),"---")</f>
        <v>---</v>
      </c>
      <c r="Q30" s="7" t="str">
        <f t="array" ref="Q30">iferror(iNDEX('Sep2'!$AO$6:$AO1001,MATCH(B30, 'Sep2'!$A$6:$A1001, 0)),"---")</f>
        <v>---</v>
      </c>
      <c r="S30" s="7" t="str">
        <f t="array" ref="S30">iferror(iNDEX(Dodatni!$AJ$6:$AJ1001,MATCH(B30, Dodatni!$A$6:$A1001, 0)),"---")</f>
        <v>---</v>
      </c>
      <c r="U30" s="7" t="str">
        <f t="array" ref="U30">iferror(iNDEX('Sep1-2324'!$AQ$6:$AQ1001,MATCH(B30, 'Sep1-2324'!$A$6:$A1001, 0)),"---")</f>
        <v>---</v>
      </c>
    </row>
    <row r="31">
      <c r="A31" s="5">
        <v>28.0</v>
      </c>
      <c r="B31" s="6" t="s">
        <v>40</v>
      </c>
      <c r="C31" s="7" t="str">
        <f t="array" ref="C31">INDEX('Svi studenti'!$C$2:$C1001,MATCH(B31, 'Svi studenti'!$B$2:$B1001, 0))</f>
        <v>Манчић, Филип</v>
      </c>
      <c r="D31" s="8" t="str">
        <f t="array" ref="D31">iferror(iNDEX('Svi studenti'!$G$2:$G1001,MATCH(B31, 'Svi studenti'!$B$2:$B1001, 0)),"---")</f>
        <v>3и1б</v>
      </c>
      <c r="E31" s="10">
        <v>4.5</v>
      </c>
      <c r="G31" s="7" t="str">
        <f t="array" ref="G31">iferror(iNDEX('Januar 1'!$AM$5:$AM1001,MATCH(B31, 'Januar 1'!$A$5:$A1001, 0)),"---")</f>
        <v>---</v>
      </c>
      <c r="I31" s="7" t="str">
        <f t="array" ref="I31">iferror(iNDEX('Januar 2'!$AT$5:$AT1001,MATCH(B31, 'Januar 2'!$A$5:$A1001, 0)),"---")</f>
        <v>---</v>
      </c>
      <c r="K31" s="7" t="str">
        <f t="array" ref="K31">iferror(iNDEX('Jun1'!$AY$6:$AY1001,MATCH(B31, 'Jun1'!$A$6:$A1001, 0)),"---")</f>
        <v>---</v>
      </c>
      <c r="M31" s="7" t="str">
        <f t="array" ref="M31">iferror(iNDEX('Jun2'!$AM$6:$AM1001,MATCH(B31, 'Jun2'!$A$6:$A1001, 0)),"---")</f>
        <v>---</v>
      </c>
      <c r="O31" s="7" t="str">
        <f t="array" ref="O31">iferror(iNDEX('Sep1'!$AK$6:$AK1001,MATCH(B31, 'Sep1'!$A$6:$A1001, 0)),"---")</f>
        <v>---</v>
      </c>
      <c r="Q31" s="7" t="str">
        <f t="array" ref="Q31">iferror(iNDEX('Sep2'!$AO$6:$AO1001,MATCH(B31, 'Sep2'!$A$6:$A1001, 0)),"---")</f>
        <v>---</v>
      </c>
      <c r="S31" s="7" t="str">
        <f t="array" ref="S31">iferror(iNDEX(Dodatni!$AJ$6:$AJ1001,MATCH(B31, Dodatni!$A$6:$A1001, 0)),"---")</f>
        <v>---</v>
      </c>
      <c r="U31" s="7" t="str">
        <f t="array" ref="U31">iferror(iNDEX('Sep1-2324'!$AQ$6:$AQ1001,MATCH(B31, 'Sep1-2324'!$A$6:$A1001, 0)),"---")</f>
        <v>---</v>
      </c>
    </row>
    <row r="32">
      <c r="A32" s="5">
        <v>29.0</v>
      </c>
      <c r="B32" s="6" t="s">
        <v>41</v>
      </c>
      <c r="C32" s="7" t="str">
        <f t="array" ref="C32">INDEX('Svi studenti'!$C$2:$C1001,MATCH(B32, 'Svi studenti'!$B$2:$B1001, 0))</f>
        <v>Маринковић, Јулијана</v>
      </c>
      <c r="D32" s="8" t="str">
        <f t="array" ref="D32">iferror(iNDEX('Svi studenti'!$G$2:$G1001,MATCH(B32, 'Svi studenti'!$B$2:$B1001, 0)),"---")</f>
        <v>3и1а</v>
      </c>
      <c r="E32" s="9">
        <f t="array" ref="E32">iferror(iNDEX('Prisustvo-Vežbe'!$Q$4:$Q1001,MATCH(B32, 'Prisustvo-Vežbe'!$A$4:$A1001, 0)),"---")</f>
        <v>3.75</v>
      </c>
      <c r="G32" s="7" t="str">
        <f t="array" ref="G32">iferror(iNDEX('Januar 1'!$AM$5:$AM1001,MATCH(B32, 'Januar 1'!$A$5:$A1001, 0)),"---")</f>
        <v>---</v>
      </c>
      <c r="I32" s="7" t="str">
        <f t="array" ref="I32">iferror(iNDEX('Januar 2'!$AT$5:$AT1001,MATCH(B32, 'Januar 2'!$A$5:$A1001, 0)),"---")</f>
        <v>---</v>
      </c>
      <c r="K32" s="7" t="str">
        <f t="array" ref="K32">iferror(iNDEX('Jun1'!$AY$6:$AY1001,MATCH(B32, 'Jun1'!$A$6:$A1001, 0)),"---")</f>
        <v>---</v>
      </c>
      <c r="M32" s="7">
        <f t="array" ref="M32">iferror(iNDEX('Jun2'!$AM$6:$AM1001,MATCH(B32, 'Jun2'!$A$6:$A1001, 0)),"---")</f>
        <v>24.5</v>
      </c>
      <c r="O32" s="7" t="str">
        <f t="array" ref="O32">iferror(iNDEX('Sep1'!$AK$6:$AK1001,MATCH(B32, 'Sep1'!$A$6:$A1001, 0)),"---")</f>
        <v>---</v>
      </c>
      <c r="Q32" s="7" t="str">
        <f t="array" ref="Q32">iferror(iNDEX('Sep2'!$AO$6:$AO1001,MATCH(B32, 'Sep2'!$A$6:$A1001, 0)),"---")</f>
        <v>---</v>
      </c>
      <c r="S32" s="7" t="str">
        <f t="array" ref="S32">iferror(iNDEX(Dodatni!$AJ$6:$AJ1001,MATCH(B32, Dodatni!$A$6:$A1001, 0)),"---")</f>
        <v>---</v>
      </c>
      <c r="U32" s="7" t="str">
        <f t="array" ref="U32">iferror(iNDEX('Sep1-2324'!$AQ$6:$AQ1001,MATCH(B32, 'Sep1-2324'!$A$6:$A1001, 0)),"---")</f>
        <v>---</v>
      </c>
    </row>
    <row r="33">
      <c r="A33" s="5">
        <v>30.0</v>
      </c>
      <c r="B33" s="6" t="s">
        <v>42</v>
      </c>
      <c r="C33" s="7" t="str">
        <f t="array" ref="C33">INDEX('Svi studenti'!$C$2:$C1001,MATCH(B33, 'Svi studenti'!$B$2:$B1001, 0))</f>
        <v>Марковић, Огњен</v>
      </c>
      <c r="D33" s="8" t="str">
        <f t="array" ref="D33">iferror(iNDEX('Svi studenti'!$G$2:$G1001,MATCH(B33, 'Svi studenti'!$B$2:$B1001, 0)),"---")</f>
        <v>3и1а</v>
      </c>
      <c r="E33" s="9">
        <f t="array" ref="E33">iferror(iNDEX('Prisustvo-Vežbe'!$Q$4:$Q1001,MATCH(B33, 'Prisustvo-Vežbe'!$A$4:$A1001, 0)),"---")</f>
        <v>0</v>
      </c>
      <c r="G33" s="7" t="str">
        <f t="array" ref="G33">iferror(iNDEX('Januar 1'!$AM$5:$AM1001,MATCH(B33, 'Januar 1'!$A$5:$A1001, 0)),"---")</f>
        <v>---</v>
      </c>
      <c r="I33" s="7" t="str">
        <f t="array" ref="I33">iferror(iNDEX('Januar 2'!$AT$5:$AT1001,MATCH(B33, 'Januar 2'!$A$5:$A1001, 0)),"---")</f>
        <v>---</v>
      </c>
      <c r="K33" s="7" t="str">
        <f t="array" ref="K33">iferror(iNDEX('Jun1'!$AY$6:$AY1001,MATCH(B33, 'Jun1'!$A$6:$A1001, 0)),"---")</f>
        <v>---</v>
      </c>
      <c r="M33" s="7" t="str">
        <f t="array" ref="M33">iferror(iNDEX('Jun2'!$AM$6:$AM1001,MATCH(B33, 'Jun2'!$A$6:$A1001, 0)),"---")</f>
        <v>---</v>
      </c>
      <c r="O33" s="7" t="str">
        <f t="array" ref="O33">iferror(iNDEX('Sep1'!$AK$6:$AK1001,MATCH(B33, 'Sep1'!$A$6:$A1001, 0)),"---")</f>
        <v>---</v>
      </c>
      <c r="Q33" s="7" t="str">
        <f t="array" ref="Q33">iferror(iNDEX('Sep2'!$AO$6:$AO1001,MATCH(B33, 'Sep2'!$A$6:$A1001, 0)),"---")</f>
        <v>---</v>
      </c>
      <c r="S33" s="7" t="str">
        <f t="array" ref="S33">iferror(iNDEX(Dodatni!$AJ$6:$AJ1001,MATCH(B33, Dodatni!$A$6:$A1001, 0)),"---")</f>
        <v>---</v>
      </c>
      <c r="U33" s="7" t="str">
        <f t="array" ref="U33">iferror(iNDEX('Sep1-2324'!$AQ$6:$AQ1001,MATCH(B33, 'Sep1-2324'!$A$6:$A1001, 0)),"---")</f>
        <v>---</v>
      </c>
    </row>
    <row r="34">
      <c r="A34" s="5">
        <v>31.0</v>
      </c>
      <c r="B34" s="6" t="s">
        <v>43</v>
      </c>
      <c r="C34" s="7" t="str">
        <f t="array" ref="C34">INDEX('Svi studenti'!$C$2:$C1001,MATCH(B34, 'Svi studenti'!$B$2:$B1001, 0))</f>
        <v>Марковић, Огњен</v>
      </c>
      <c r="D34" s="8" t="str">
        <f t="array" ref="D34">iferror(iNDEX('Svi studenti'!$G$2:$G1001,MATCH(B34, 'Svi studenti'!$B$2:$B1001, 0)),"---")</f>
        <v>3и1а</v>
      </c>
      <c r="E34" s="9">
        <f t="array" ref="E34">iferror(iNDEX('Prisustvo-Vežbe'!$Q$4:$Q1001,MATCH(B34, 'Prisustvo-Vežbe'!$A$4:$A1001, 0)),"---")</f>
        <v>3.125</v>
      </c>
      <c r="G34" s="7">
        <f t="array" ref="G34">iferror(iNDEX('Januar 1'!$AM$5:$AM1001,MATCH(B34, 'Januar 1'!$A$5:$A1001, 0)),"---")</f>
        <v>43</v>
      </c>
      <c r="I34" s="7" t="str">
        <f t="array" ref="I34">iferror(iNDEX('Januar 2'!$AT$5:$AT1001,MATCH(B34, 'Januar 2'!$A$5:$A1001, 0)),"---")</f>
        <v>---</v>
      </c>
      <c r="K34" s="7" t="str">
        <f t="array" ref="K34">iferror(iNDEX('Jun1'!$AY$6:$AY1001,MATCH(B34, 'Jun1'!$A$6:$A1001, 0)),"---")</f>
        <v>---</v>
      </c>
      <c r="M34" s="7" t="str">
        <f t="array" ref="M34">iferror(iNDEX('Jun2'!$AM$6:$AM1001,MATCH(B34, 'Jun2'!$A$6:$A1001, 0)),"---")</f>
        <v>---</v>
      </c>
      <c r="O34" s="7" t="str">
        <f t="array" ref="O34">iferror(iNDEX('Sep1'!$AK$6:$AK1001,MATCH(B34, 'Sep1'!$A$6:$A1001, 0)),"---")</f>
        <v>---</v>
      </c>
      <c r="Q34" s="7" t="str">
        <f t="array" ref="Q34">iferror(iNDEX('Sep2'!$AO$6:$AO1001,MATCH(B34, 'Sep2'!$A$6:$A1001, 0)),"---")</f>
        <v>---</v>
      </c>
      <c r="S34" s="7" t="str">
        <f t="array" ref="S34">iferror(iNDEX(Dodatni!$AJ$6:$AJ1001,MATCH(B34, Dodatni!$A$6:$A1001, 0)),"---")</f>
        <v>---</v>
      </c>
      <c r="U34" s="7" t="str">
        <f t="array" ref="U34">iferror(iNDEX('Sep1-2324'!$AQ$6:$AQ1001,MATCH(B34, 'Sep1-2324'!$A$6:$A1001, 0)),"---")</f>
        <v>---</v>
      </c>
    </row>
    <row r="35">
      <c r="A35" s="5">
        <v>32.0</v>
      </c>
      <c r="B35" s="6" t="s">
        <v>44</v>
      </c>
      <c r="C35" s="7" t="str">
        <f t="array" ref="C35">INDEX('Svi studenti'!$C$2:$C1001,MATCH(B35, 'Svi studenti'!$B$2:$B1001, 0))</f>
        <v>Марчетић, Катарина</v>
      </c>
      <c r="D35" s="8" t="str">
        <f t="array" ref="D35">iferror(iNDEX('Svi studenti'!$G$2:$G1001,MATCH(B35, 'Svi studenti'!$B$2:$B1001, 0)),"---")</f>
        <v>3и1б</v>
      </c>
      <c r="E35" s="9">
        <f t="array" ref="E35">iferror(iNDEX('Prisustvo-Vežbe'!$Q$4:$Q1001,MATCH(B35, 'Prisustvo-Vežbe'!$A$4:$A1001, 0)),"---")</f>
        <v>3.125</v>
      </c>
      <c r="G35" s="7" t="str">
        <f t="array" ref="G35">iferror(iNDEX('Januar 1'!$AM$5:$AM1001,MATCH(B35, 'Januar 1'!$A$5:$A1001, 0)),"---")</f>
        <v>---</v>
      </c>
      <c r="I35" s="7" t="str">
        <f t="array" ref="I35">iferror(iNDEX('Januar 2'!$AT$5:$AT1001,MATCH(B35, 'Januar 2'!$A$5:$A1001, 0)),"---")</f>
        <v>---</v>
      </c>
      <c r="K35" s="7" t="str">
        <f t="array" ref="K35">iferror(iNDEX('Jun1'!$AY$6:$AY1001,MATCH(B35, 'Jun1'!$A$6:$A1001, 0)),"---")</f>
        <v>---</v>
      </c>
      <c r="M35" s="7" t="str">
        <f t="array" ref="M35">iferror(iNDEX('Jun2'!$AM$6:$AM1001,MATCH(B35, 'Jun2'!$A$6:$A1001, 0)),"---")</f>
        <v>---</v>
      </c>
      <c r="O35" s="7">
        <f t="array" ref="O35">iferror(iNDEX('Sep1'!$AK$6:$AK1001,MATCH(B35, 'Sep1'!$A$6:$A1001, 0)),"---")</f>
        <v>3</v>
      </c>
      <c r="Q35" s="7" t="str">
        <f t="array" ref="Q35">iferror(iNDEX('Sep2'!$AO$6:$AO1001,MATCH(B35, 'Sep2'!$A$6:$A1001, 0)),"---")</f>
        <v>---</v>
      </c>
      <c r="S35" s="7" t="str">
        <f t="array" ref="S35">iferror(iNDEX(Dodatni!$AJ$6:$AJ1001,MATCH(B35, Dodatni!$A$6:$A1001, 0)),"---")</f>
        <v>---</v>
      </c>
      <c r="U35" s="7" t="str">
        <f t="array" ref="U35">iferror(iNDEX('Sep1-2324'!$AQ$6:$AQ1001,MATCH(B35, 'Sep1-2324'!$A$6:$A1001, 0)),"---")</f>
        <v>---</v>
      </c>
    </row>
    <row r="36">
      <c r="A36" s="5">
        <v>33.0</v>
      </c>
      <c r="B36" s="6" t="s">
        <v>45</v>
      </c>
      <c r="C36" s="7" t="str">
        <f t="array" ref="C36">INDEX('Svi studenti'!$C$2:$C1001,MATCH(B36, 'Svi studenti'!$B$2:$B1001, 0))</f>
        <v>Мијајловић, Јован</v>
      </c>
      <c r="D36" s="8" t="str">
        <f t="array" ref="D36">iferror(iNDEX('Svi studenti'!$G$2:$G1001,MATCH(B36, 'Svi studenti'!$B$2:$B1001, 0)),"---")</f>
        <v>3и1а</v>
      </c>
      <c r="E36" s="9">
        <f t="array" ref="E36">iferror(iNDEX('Prisustvo-Vežbe'!$Q$4:$Q1001,MATCH(B36, 'Prisustvo-Vežbe'!$A$4:$A1001, 0)),"---")</f>
        <v>0</v>
      </c>
      <c r="G36" s="7">
        <f t="array" ref="G36">iferror(iNDEX('Januar 1'!$AM$5:$AM1001,MATCH(B36, 'Januar 1'!$A$5:$A1001, 0)),"---")</f>
        <v>29</v>
      </c>
      <c r="I36" s="7" t="str">
        <f t="array" ref="I36">iferror(iNDEX('Januar 2'!$AT$5:$AT1001,MATCH(B36, 'Januar 2'!$A$5:$A1001, 0)),"---")</f>
        <v>---</v>
      </c>
      <c r="K36" s="7" t="str">
        <f t="array" ref="K36">iferror(iNDEX('Jun1'!$AY$6:$AY1001,MATCH(B36, 'Jun1'!$A$6:$A1001, 0)),"---")</f>
        <v>---</v>
      </c>
      <c r="M36" s="7" t="str">
        <f t="array" ref="M36">iferror(iNDEX('Jun2'!$AM$6:$AM1001,MATCH(B36, 'Jun2'!$A$6:$A1001, 0)),"---")</f>
        <v>---</v>
      </c>
      <c r="O36" s="7" t="str">
        <f t="array" ref="O36">iferror(iNDEX('Sep1'!$AK$6:$AK1001,MATCH(B36, 'Sep1'!$A$6:$A1001, 0)),"---")</f>
        <v>---</v>
      </c>
      <c r="Q36" s="7" t="str">
        <f t="array" ref="Q36">iferror(iNDEX('Sep2'!$AO$6:$AO1001,MATCH(B36, 'Sep2'!$A$6:$A1001, 0)),"---")</f>
        <v>---</v>
      </c>
      <c r="S36" s="7" t="str">
        <f t="array" ref="S36">iferror(iNDEX(Dodatni!$AJ$6:$AJ1001,MATCH(B36, Dodatni!$A$6:$A1001, 0)),"---")</f>
        <v>---</v>
      </c>
      <c r="U36" s="7" t="str">
        <f t="array" ref="U36">iferror(iNDEX('Sep1-2324'!$AQ$6:$AQ1001,MATCH(B36, 'Sep1-2324'!$A$6:$A1001, 0)),"---")</f>
        <v>---</v>
      </c>
    </row>
    <row r="37">
      <c r="A37" s="5">
        <v>34.0</v>
      </c>
      <c r="B37" s="6" t="s">
        <v>46</v>
      </c>
      <c r="C37" s="7" t="str">
        <f t="array" ref="C37">INDEX('Svi studenti'!$C$2:$C1001,MATCH(B37, 'Svi studenti'!$B$2:$B1001, 0))</f>
        <v>Миленковић, Кристина</v>
      </c>
      <c r="D37" s="8" t="str">
        <f t="array" ref="D37">iferror(iNDEX('Svi studenti'!$G$2:$G1001,MATCH(B37, 'Svi studenti'!$B$2:$B1001, 0)),"---")</f>
        <v>3и1б</v>
      </c>
      <c r="E37" s="9">
        <f t="array" ref="E37">iferror(iNDEX('Prisustvo-Vežbe'!$Q$4:$Q1001,MATCH(B37, 'Prisustvo-Vežbe'!$A$4:$A1001, 0)),"---")</f>
        <v>4.375</v>
      </c>
      <c r="G37" s="7">
        <f t="array" ref="G37">iferror(iNDEX('Januar 1'!$AM$5:$AM1001,MATCH(B37, 'Januar 1'!$A$5:$A1001, 0)),"---")</f>
        <v>17</v>
      </c>
      <c r="I37" s="7">
        <f t="array" ref="I37">iferror(iNDEX('Januar 2'!$AT$5:$AT1001,MATCH(B37, 'Januar 2'!$A$5:$A1001, 0)),"---")</f>
        <v>38</v>
      </c>
      <c r="K37" s="7" t="str">
        <f t="array" ref="K37">iferror(iNDEX('Jun1'!$AY$6:$AY1001,MATCH(B37, 'Jun1'!$A$6:$A1001, 0)),"---")</f>
        <v>---</v>
      </c>
      <c r="M37" s="7" t="str">
        <f t="array" ref="M37">iferror(iNDEX('Jun2'!$AM$6:$AM1001,MATCH(B37, 'Jun2'!$A$6:$A1001, 0)),"---")</f>
        <v>---</v>
      </c>
      <c r="O37" s="7" t="str">
        <f t="array" ref="O37">iferror(iNDEX('Sep1'!$AK$6:$AK1001,MATCH(B37, 'Sep1'!$A$6:$A1001, 0)),"---")</f>
        <v>---</v>
      </c>
      <c r="Q37" s="7" t="str">
        <f t="array" ref="Q37">iferror(iNDEX('Sep2'!$AO$6:$AO1001,MATCH(B37, 'Sep2'!$A$6:$A1001, 0)),"---")</f>
        <v>---</v>
      </c>
      <c r="S37" s="7" t="str">
        <f t="array" ref="S37">iferror(iNDEX(Dodatni!$AJ$6:$AJ1001,MATCH(B37, Dodatni!$A$6:$A1001, 0)),"---")</f>
        <v>---</v>
      </c>
      <c r="U37" s="7" t="str">
        <f t="array" ref="U37">iferror(iNDEX('Sep1-2324'!$AQ$6:$AQ1001,MATCH(B37, 'Sep1-2324'!$A$6:$A1001, 0)),"---")</f>
        <v>---</v>
      </c>
    </row>
    <row r="38">
      <c r="A38" s="5">
        <v>35.0</v>
      </c>
      <c r="B38" s="6" t="s">
        <v>47</v>
      </c>
      <c r="C38" s="7" t="str">
        <f t="array" ref="C38">INDEX('Svi studenti'!$C$2:$C1001,MATCH(B38, 'Svi studenti'!$B$2:$B1001, 0))</f>
        <v>Миленковић, Николина</v>
      </c>
      <c r="D38" s="8" t="str">
        <f t="array" ref="D38">iferror(iNDEX('Svi studenti'!$G$2:$G1001,MATCH(B38, 'Svi studenti'!$B$2:$B1001, 0)),"---")</f>
        <v>3и1а</v>
      </c>
      <c r="E38" s="9">
        <f t="array" ref="E38">iferror(iNDEX('Prisustvo-Vežbe'!$Q$4:$Q1001,MATCH(B38, 'Prisustvo-Vežbe'!$A$4:$A1001, 0)),"---")</f>
        <v>4.375</v>
      </c>
      <c r="G38" s="7">
        <f t="array" ref="G38">iferror(iNDEX('Januar 1'!$AM$5:$AM1001,MATCH(B38, 'Januar 1'!$A$5:$A1001, 0)),"---")</f>
        <v>32</v>
      </c>
      <c r="I38" s="7" t="str">
        <f t="array" ref="I38">iferror(iNDEX('Januar 2'!$AT$5:$AT1001,MATCH(B38, 'Januar 2'!$A$5:$A1001, 0)),"---")</f>
        <v>---</v>
      </c>
      <c r="K38" s="7" t="str">
        <f t="array" ref="K38">iferror(iNDEX('Jun1'!$AY$6:$AY1001,MATCH(B38, 'Jun1'!$A$6:$A1001, 0)),"---")</f>
        <v>---</v>
      </c>
      <c r="M38" s="7" t="str">
        <f t="array" ref="M38">iferror(iNDEX('Jun2'!$AM$6:$AM1001,MATCH(B38, 'Jun2'!$A$6:$A1001, 0)),"---")</f>
        <v>---</v>
      </c>
      <c r="O38" s="7" t="str">
        <f t="array" ref="O38">iferror(iNDEX('Sep1'!$AK$6:$AK1001,MATCH(B38, 'Sep1'!$A$6:$A1001, 0)),"---")</f>
        <v>---</v>
      </c>
      <c r="Q38" s="7" t="str">
        <f t="array" ref="Q38">iferror(iNDEX('Sep2'!$AO$6:$AO1001,MATCH(B38, 'Sep2'!$A$6:$A1001, 0)),"---")</f>
        <v>---</v>
      </c>
      <c r="S38" s="7" t="str">
        <f t="array" ref="S38">iferror(iNDEX(Dodatni!$AJ$6:$AJ1001,MATCH(B38, Dodatni!$A$6:$A1001, 0)),"---")</f>
        <v>---</v>
      </c>
      <c r="U38" s="7" t="str">
        <f t="array" ref="U38">iferror(iNDEX('Sep1-2324'!$AQ$6:$AQ1001,MATCH(B38, 'Sep1-2324'!$A$6:$A1001, 0)),"---")</f>
        <v>---</v>
      </c>
    </row>
    <row r="39">
      <c r="A39" s="5">
        <v>36.0</v>
      </c>
      <c r="B39" s="6" t="s">
        <v>48</v>
      </c>
      <c r="C39" s="7" t="str">
        <f t="array" ref="C39">INDEX('Svi studenti'!$C$2:$C1001,MATCH(B39, 'Svi studenti'!$B$2:$B1001, 0))</f>
        <v>Милетић, Невена</v>
      </c>
      <c r="D39" s="8" t="str">
        <f t="array" ref="D39">iferror(iNDEX('Svi studenti'!$G$2:$G1001,MATCH(B39, 'Svi studenti'!$B$2:$B1001, 0)),"---")</f>
        <v>3и1а</v>
      </c>
      <c r="E39" s="9">
        <f t="array" ref="E39">iferror(iNDEX('Prisustvo-Vežbe'!$Q$4:$Q1001,MATCH(B39, 'Prisustvo-Vežbe'!$A$4:$A1001, 0)),"---")</f>
        <v>3.75</v>
      </c>
      <c r="G39" s="7" t="str">
        <f t="array" ref="G39">iferror(iNDEX('Januar 1'!$AM$5:$AM1001,MATCH(B39, 'Januar 1'!$A$5:$A1001, 0)),"---")</f>
        <v>---</v>
      </c>
      <c r="I39" s="7" t="str">
        <f t="array" ref="I39">iferror(iNDEX('Januar 2'!$AT$5:$AT1001,MATCH(B39, 'Januar 2'!$A$5:$A1001, 0)),"---")</f>
        <v>---</v>
      </c>
      <c r="K39" s="7" t="str">
        <f t="array" ref="K39">iferror(iNDEX('Jun1'!$AY$6:$AY1001,MATCH(B39, 'Jun1'!$A$6:$A1001, 0)),"---")</f>
        <v>---</v>
      </c>
      <c r="M39" s="7" t="str">
        <f t="array" ref="M39">iferror(iNDEX('Jun2'!$AM$6:$AM1001,MATCH(B39, 'Jun2'!$A$6:$A1001, 0)),"---")</f>
        <v>---</v>
      </c>
      <c r="O39" s="7" t="str">
        <f t="array" ref="O39">iferror(iNDEX('Sep1'!$AK$6:$AK1001,MATCH(B39, 'Sep1'!$A$6:$A1001, 0)),"---")</f>
        <v>---</v>
      </c>
      <c r="Q39" s="7" t="str">
        <f t="array" ref="Q39">iferror(iNDEX('Sep2'!$AO$6:$AO1001,MATCH(B39, 'Sep2'!$A$6:$A1001, 0)),"---")</f>
        <v>---</v>
      </c>
      <c r="S39" s="7" t="str">
        <f t="array" ref="S39">iferror(iNDEX(Dodatni!$AJ$6:$AJ1001,MATCH(B39, Dodatni!$A$6:$A1001, 0)),"---")</f>
        <v>---</v>
      </c>
      <c r="U39" s="7" t="str">
        <f t="array" ref="U39">iferror(iNDEX('Sep1-2324'!$AQ$6:$AQ1001,MATCH(B39, 'Sep1-2324'!$A$6:$A1001, 0)),"---")</f>
        <v>---</v>
      </c>
    </row>
    <row r="40">
      <c r="A40" s="5">
        <v>37.0</v>
      </c>
      <c r="B40" s="6" t="s">
        <v>49</v>
      </c>
      <c r="C40" s="7" t="str">
        <f t="array" ref="C40">INDEX('Svi studenti'!$C$2:$C1001,MATCH(B40, 'Svi studenti'!$B$2:$B1001, 0))</f>
        <v>Минић, Јелена</v>
      </c>
      <c r="D40" s="8" t="str">
        <f t="array" ref="D40">iferror(iNDEX('Svi studenti'!$G$2:$G1001,MATCH(B40, 'Svi studenti'!$B$2:$B1001, 0)),"---")</f>
        <v>3и1б</v>
      </c>
      <c r="E40" s="9">
        <f t="array" ref="E40">iferror(iNDEX('Prisustvo-Vežbe'!$Q$4:$Q1001,MATCH(B40, 'Prisustvo-Vežbe'!$A$4:$A1001, 0)),"---")</f>
        <v>0</v>
      </c>
      <c r="G40" s="7" t="str">
        <f t="array" ref="G40">iferror(iNDEX('Januar 1'!$AM$5:$AM1001,MATCH(B40, 'Januar 1'!$A$5:$A1001, 0)),"---")</f>
        <v>---</v>
      </c>
      <c r="I40" s="7" t="str">
        <f t="array" ref="I40">iferror(iNDEX('Januar 2'!$AT$5:$AT1001,MATCH(B40, 'Januar 2'!$A$5:$A1001, 0)),"---")</f>
        <v>---</v>
      </c>
      <c r="K40" s="7" t="str">
        <f t="array" ref="K40">iferror(iNDEX('Jun1'!$AY$6:$AY1001,MATCH(B40, 'Jun1'!$A$6:$A1001, 0)),"---")</f>
        <v>---</v>
      </c>
      <c r="M40" s="7" t="str">
        <f t="array" ref="M40">iferror(iNDEX('Jun2'!$AM$6:$AM1001,MATCH(B40, 'Jun2'!$A$6:$A1001, 0)),"---")</f>
        <v>---</v>
      </c>
      <c r="O40" s="7" t="str">
        <f t="array" ref="O40">iferror(iNDEX('Sep1'!$AK$6:$AK1001,MATCH(B40, 'Sep1'!$A$6:$A1001, 0)),"---")</f>
        <v>---</v>
      </c>
      <c r="Q40" s="7" t="str">
        <f t="array" ref="Q40">iferror(iNDEX('Sep2'!$AO$6:$AO1001,MATCH(B40, 'Sep2'!$A$6:$A1001, 0)),"---")</f>
        <v>---</v>
      </c>
      <c r="S40" s="7" t="str">
        <f t="array" ref="S40">iferror(iNDEX(Dodatni!$AJ$6:$AJ1001,MATCH(B40, Dodatni!$A$6:$A1001, 0)),"---")</f>
        <v>---</v>
      </c>
      <c r="U40" s="7" t="str">
        <f t="array" ref="U40">iferror(iNDEX('Sep1-2324'!$AQ$6:$AQ1001,MATCH(B40, 'Sep1-2324'!$A$6:$A1001, 0)),"---")</f>
        <v>---</v>
      </c>
    </row>
    <row r="41">
      <c r="A41" s="5">
        <v>38.0</v>
      </c>
      <c r="B41" s="6" t="s">
        <v>50</v>
      </c>
      <c r="C41" s="7" t="str">
        <f t="array" ref="C41">INDEX('Svi studenti'!$C$2:$C1001,MATCH(B41, 'Svi studenti'!$B$2:$B1001, 0))</f>
        <v>Мићевић, Митар</v>
      </c>
      <c r="D41" s="8" t="str">
        <f t="array" ref="D41">iferror(iNDEX('Svi studenti'!$G$2:$G1001,MATCH(B41, 'Svi studenti'!$B$2:$B1001, 0)),"---")</f>
        <v>3и1а</v>
      </c>
      <c r="E41" s="9">
        <f t="array" ref="E41">iferror(iNDEX('Prisustvo-Vežbe'!$Q$4:$Q1001,MATCH(B41, 'Prisustvo-Vežbe'!$A$4:$A1001, 0)),"---")</f>
        <v>0.625</v>
      </c>
      <c r="G41" s="7" t="str">
        <f t="array" ref="G41">iferror(iNDEX('Januar 1'!$AM$5:$AM1001,MATCH(B41, 'Januar 1'!$A$5:$A1001, 0)),"---")</f>
        <v>---</v>
      </c>
      <c r="I41" s="7" t="str">
        <f t="array" ref="I41">iferror(iNDEX('Januar 2'!$AT$5:$AT1001,MATCH(B41, 'Januar 2'!$A$5:$A1001, 0)),"---")</f>
        <v>---</v>
      </c>
      <c r="K41" s="7" t="str">
        <f t="array" ref="K41">iferror(iNDEX('Jun1'!$AY$6:$AY1001,MATCH(B41, 'Jun1'!$A$6:$A1001, 0)),"---")</f>
        <v>---</v>
      </c>
      <c r="M41" s="7" t="str">
        <f t="array" ref="M41">iferror(iNDEX('Jun2'!$AM$6:$AM1001,MATCH(B41, 'Jun2'!$A$6:$A1001, 0)),"---")</f>
        <v>---</v>
      </c>
      <c r="O41" s="7" t="str">
        <f t="array" ref="O41">iferror(iNDEX('Sep1'!$AK$6:$AK1001,MATCH(B41, 'Sep1'!$A$6:$A1001, 0)),"---")</f>
        <v>---</v>
      </c>
      <c r="Q41" s="7" t="str">
        <f t="array" ref="Q41">iferror(iNDEX('Sep2'!$AO$6:$AO1001,MATCH(B41, 'Sep2'!$A$6:$A1001, 0)),"---")</f>
        <v>---</v>
      </c>
      <c r="S41" s="7" t="str">
        <f t="array" ref="S41">iferror(iNDEX(Dodatni!$AJ$6:$AJ1001,MATCH(B41, Dodatni!$A$6:$A1001, 0)),"---")</f>
        <v>---</v>
      </c>
      <c r="U41" s="7" t="str">
        <f t="array" ref="U41">iferror(iNDEX('Sep1-2324'!$AQ$6:$AQ1001,MATCH(B41, 'Sep1-2324'!$A$6:$A1001, 0)),"---")</f>
        <v>---</v>
      </c>
    </row>
    <row r="42">
      <c r="A42" s="5">
        <v>39.0</v>
      </c>
      <c r="B42" s="6" t="s">
        <v>51</v>
      </c>
      <c r="C42" s="7" t="str">
        <f t="array" ref="C42">INDEX('Svi studenti'!$C$2:$C1001,MATCH(B42, 'Svi studenti'!$B$2:$B1001, 0))</f>
        <v>Михајловић, Љиљана</v>
      </c>
      <c r="D42" s="8" t="str">
        <f t="array" ref="D42">iferror(iNDEX('Svi studenti'!$G$2:$G1001,MATCH(B42, 'Svi studenti'!$B$2:$B1001, 0)),"---")</f>
        <v>3и1б</v>
      </c>
      <c r="E42" s="9">
        <f t="array" ref="E42">iferror(iNDEX('Prisustvo-Vežbe'!$Q$4:$Q1001,MATCH(B42, 'Prisustvo-Vežbe'!$A$4:$A1001, 0)),"---")</f>
        <v>4.375</v>
      </c>
      <c r="G42" s="7" t="str">
        <f t="array" ref="G42">iferror(iNDEX('Januar 1'!$AM$5:$AM1001,MATCH(B42, 'Januar 1'!$A$5:$A1001, 0)),"---")</f>
        <v>---</v>
      </c>
      <c r="I42" s="7" t="str">
        <f t="array" ref="I42">iferror(iNDEX('Januar 2'!$AT$5:$AT1001,MATCH(B42, 'Januar 2'!$A$5:$A1001, 0)),"---")</f>
        <v>---</v>
      </c>
      <c r="K42" s="7" t="str">
        <f t="array" ref="K42">iferror(iNDEX('Jun1'!$AY$6:$AY1001,MATCH(B42, 'Jun1'!$A$6:$A1001, 0)),"---")</f>
        <v>---</v>
      </c>
      <c r="M42" s="7" t="str">
        <f t="array" ref="M42">iferror(iNDEX('Jun2'!$AM$6:$AM1001,MATCH(B42, 'Jun2'!$A$6:$A1001, 0)),"---")</f>
        <v>---</v>
      </c>
      <c r="O42" s="7" t="str">
        <f t="array" ref="O42">iferror(iNDEX('Sep1'!$AK$6:$AK1001,MATCH(B42, 'Sep1'!$A$6:$A1001, 0)),"---")</f>
        <v>---</v>
      </c>
      <c r="Q42" s="7" t="str">
        <f t="array" ref="Q42">iferror(iNDEX('Sep2'!$AO$6:$AO1001,MATCH(B42, 'Sep2'!$A$6:$A1001, 0)),"---")</f>
        <v>---</v>
      </c>
      <c r="S42" s="7" t="str">
        <f t="array" ref="S42">iferror(iNDEX(Dodatni!$AJ$6:$AJ1001,MATCH(B42, Dodatni!$A$6:$A1001, 0)),"---")</f>
        <v>---</v>
      </c>
      <c r="U42" s="7" t="str">
        <f t="array" ref="U42">iferror(iNDEX('Sep1-2324'!$AQ$6:$AQ1001,MATCH(B42, 'Sep1-2324'!$A$6:$A1001, 0)),"---")</f>
        <v>---</v>
      </c>
    </row>
    <row r="43">
      <c r="A43" s="5">
        <v>40.0</v>
      </c>
      <c r="B43" s="6" t="s">
        <v>52</v>
      </c>
      <c r="C43" s="7" t="str">
        <f t="array" ref="C43">INDEX('Svi studenti'!$C$2:$C1001,MATCH(B43, 'Svi studenti'!$B$2:$B1001, 0))</f>
        <v>Нешковић, Огњен</v>
      </c>
      <c r="D43" s="8" t="str">
        <f t="array" ref="D43">iferror(iNDEX('Svi studenti'!$G$2:$G1001,MATCH(B43, 'Svi studenti'!$B$2:$B1001, 0)),"---")</f>
        <v>3и1а</v>
      </c>
      <c r="E43" s="9">
        <f t="array" ref="E43">iferror(iNDEX('Prisustvo-Vežbe'!$Q$4:$Q1001,MATCH(B43, 'Prisustvo-Vežbe'!$A$4:$A1001, 0)),"---")</f>
        <v>0</v>
      </c>
      <c r="G43" s="7" t="str">
        <f t="array" ref="G43">iferror(iNDEX('Januar 1'!$AM$5:$AM1001,MATCH(B43, 'Januar 1'!$A$5:$A1001, 0)),"---")</f>
        <v>---</v>
      </c>
      <c r="I43" s="7">
        <f t="array" ref="I43">iferror(iNDEX('Januar 2'!$AT$5:$AT1001,MATCH(B43, 'Januar 2'!$A$5:$A1001, 0)),"---")</f>
        <v>51.5</v>
      </c>
      <c r="K43" s="7" t="str">
        <f t="array" ref="K43">iferror(iNDEX('Jun1'!$AY$6:$AY1001,MATCH(B43, 'Jun1'!$A$6:$A1001, 0)),"---")</f>
        <v>---</v>
      </c>
      <c r="M43" s="7" t="str">
        <f t="array" ref="M43">iferror(iNDEX('Jun2'!$AM$6:$AM1001,MATCH(B43, 'Jun2'!$A$6:$A1001, 0)),"---")</f>
        <v>---</v>
      </c>
      <c r="O43" s="7" t="str">
        <f t="array" ref="O43">iferror(iNDEX('Sep1'!$AK$6:$AK1001,MATCH(B43, 'Sep1'!$A$6:$A1001, 0)),"---")</f>
        <v>---</v>
      </c>
      <c r="Q43" s="7" t="str">
        <f t="array" ref="Q43">iferror(iNDEX('Sep2'!$AO$6:$AO1001,MATCH(B43, 'Sep2'!$A$6:$A1001, 0)),"---")</f>
        <v>---</v>
      </c>
      <c r="S43" s="7" t="str">
        <f t="array" ref="S43">iferror(iNDEX(Dodatni!$AJ$6:$AJ1001,MATCH(B43, Dodatni!$A$6:$A1001, 0)),"---")</f>
        <v>---</v>
      </c>
      <c r="U43" s="7" t="str">
        <f t="array" ref="U43">iferror(iNDEX('Sep1-2324'!$AQ$6:$AQ1001,MATCH(B43, 'Sep1-2324'!$A$6:$A1001, 0)),"---")</f>
        <v>---</v>
      </c>
    </row>
    <row r="44">
      <c r="A44" s="5">
        <v>41.0</v>
      </c>
      <c r="B44" s="6" t="s">
        <v>53</v>
      </c>
      <c r="C44" s="7" t="str">
        <f t="array" ref="C44">INDEX('Svi studenti'!$C$2:$C1001,MATCH(B44, 'Svi studenti'!$B$2:$B1001, 0))</f>
        <v>Никодијевић, Милутин</v>
      </c>
      <c r="D44" s="8" t="str">
        <f t="array" ref="D44">iferror(iNDEX('Svi studenti'!$G$2:$G1001,MATCH(B44, 'Svi studenti'!$B$2:$B1001, 0)),"---")</f>
        <v>3и1б</v>
      </c>
      <c r="E44" s="9">
        <f t="array" ref="E44">iferror(iNDEX('Prisustvo-Vežbe'!$Q$4:$Q1001,MATCH(B44, 'Prisustvo-Vežbe'!$A$4:$A1001, 0)),"---")</f>
        <v>0</v>
      </c>
      <c r="G44" s="7" t="str">
        <f t="array" ref="G44">iferror(iNDEX('Januar 1'!$AM$5:$AM1001,MATCH(B44, 'Januar 1'!$A$5:$A1001, 0)),"---")</f>
        <v>---</v>
      </c>
      <c r="I44" s="7" t="str">
        <f t="array" ref="I44">iferror(iNDEX('Januar 2'!$AT$5:$AT1001,MATCH(B44, 'Januar 2'!$A$5:$A1001, 0)),"---")</f>
        <v>---</v>
      </c>
      <c r="K44" s="7" t="str">
        <f t="array" ref="K44">iferror(iNDEX('Jun1'!$AY$6:$AY1001,MATCH(B44, 'Jun1'!$A$6:$A1001, 0)),"---")</f>
        <v>---</v>
      </c>
      <c r="M44" s="7" t="str">
        <f t="array" ref="M44">iferror(iNDEX('Jun2'!$AM$6:$AM1001,MATCH(B44, 'Jun2'!$A$6:$A1001, 0)),"---")</f>
        <v>---</v>
      </c>
      <c r="O44" s="7" t="str">
        <f t="array" ref="O44">iferror(iNDEX('Sep1'!$AK$6:$AK1001,MATCH(B44, 'Sep1'!$A$6:$A1001, 0)),"---")</f>
        <v>---</v>
      </c>
      <c r="Q44" s="7" t="str">
        <f t="array" ref="Q44">iferror(iNDEX('Sep2'!$AO$6:$AO1001,MATCH(B44, 'Sep2'!$A$6:$A1001, 0)),"---")</f>
        <v>---</v>
      </c>
      <c r="S44" s="7" t="str">
        <f t="array" ref="S44">iferror(iNDEX(Dodatni!$AJ$6:$AJ1001,MATCH(B44, Dodatni!$A$6:$A1001, 0)),"---")</f>
        <v>---</v>
      </c>
      <c r="U44" s="7" t="str">
        <f t="array" ref="U44">iferror(iNDEX('Sep1-2324'!$AQ$6:$AQ1001,MATCH(B44, 'Sep1-2324'!$A$6:$A1001, 0)),"---")</f>
        <v>---</v>
      </c>
    </row>
    <row r="45">
      <c r="A45" s="5">
        <v>42.0</v>
      </c>
      <c r="B45" s="6" t="s">
        <v>54</v>
      </c>
      <c r="C45" s="7" t="str">
        <f t="array" ref="C45">INDEX('Svi studenti'!$C$2:$C1001,MATCH(B45, 'Svi studenti'!$B$2:$B1001, 0))</f>
        <v>Николић, Ивана</v>
      </c>
      <c r="D45" s="8" t="str">
        <f t="array" ref="D45">iferror(iNDEX('Svi studenti'!$G$2:$G1001,MATCH(B45, 'Svi studenti'!$B$2:$B1001, 0)),"---")</f>
        <v>3и1б</v>
      </c>
      <c r="E45" s="9">
        <f t="array" ref="E45">iferror(iNDEX('Prisustvo-Vežbe'!$Q$4:$Q1001,MATCH(B45, 'Prisustvo-Vežbe'!$A$4:$A1001, 0)),"---")</f>
        <v>0</v>
      </c>
      <c r="G45" s="7" t="str">
        <f t="array" ref="G45">iferror(iNDEX('Januar 1'!$AM$5:$AM1001,MATCH(B45, 'Januar 1'!$A$5:$A1001, 0)),"---")</f>
        <v>---</v>
      </c>
      <c r="I45" s="7" t="str">
        <f t="array" ref="I45">iferror(iNDEX('Januar 2'!$AT$5:$AT1001,MATCH(B45, 'Januar 2'!$A$5:$A1001, 0)),"---")</f>
        <v>---</v>
      </c>
      <c r="K45" s="7" t="str">
        <f t="array" ref="K45">iferror(iNDEX('Jun1'!$AY$6:$AY1001,MATCH(B45, 'Jun1'!$A$6:$A1001, 0)),"---")</f>
        <v>---</v>
      </c>
      <c r="M45" s="7" t="str">
        <f t="array" ref="M45">iferror(iNDEX('Jun2'!$AM$6:$AM1001,MATCH(B45, 'Jun2'!$A$6:$A1001, 0)),"---")</f>
        <v>---</v>
      </c>
      <c r="O45" s="7" t="str">
        <f t="array" ref="O45">iferror(iNDEX('Sep1'!$AK$6:$AK1001,MATCH(B45, 'Sep1'!$A$6:$A1001, 0)),"---")</f>
        <v>---</v>
      </c>
      <c r="Q45" s="7" t="str">
        <f t="array" ref="Q45">iferror(iNDEX('Sep2'!$AO$6:$AO1001,MATCH(B45, 'Sep2'!$A$6:$A1001, 0)),"---")</f>
        <v>---</v>
      </c>
      <c r="S45" s="7" t="str">
        <f t="array" ref="S45">iferror(iNDEX(Dodatni!$AJ$6:$AJ1001,MATCH(B45, Dodatni!$A$6:$A1001, 0)),"---")</f>
        <v>---</v>
      </c>
      <c r="U45" s="7" t="str">
        <f t="array" ref="U45">iferror(iNDEX('Sep1-2324'!$AQ$6:$AQ1001,MATCH(B45, 'Sep1-2324'!$A$6:$A1001, 0)),"---")</f>
        <v>---</v>
      </c>
    </row>
    <row r="46">
      <c r="A46" s="5">
        <v>43.0</v>
      </c>
      <c r="B46" s="6" t="s">
        <v>55</v>
      </c>
      <c r="C46" s="7" t="str">
        <f t="array" ref="C46">INDEX('Svi studenti'!$C$2:$C1001,MATCH(B46, 'Svi studenti'!$B$2:$B1001, 0))</f>
        <v>Николић, Петар</v>
      </c>
      <c r="D46" s="8" t="str">
        <f t="array" ref="D46">iferror(iNDEX('Svi studenti'!$G$2:$G1001,MATCH(B46, 'Svi studenti'!$B$2:$B1001, 0)),"---")</f>
        <v>3и1б</v>
      </c>
      <c r="E46" s="9">
        <f t="array" ref="E46">iferror(iNDEX('Prisustvo-Vežbe'!$Q$4:$Q1001,MATCH(B46, 'Prisustvo-Vežbe'!$A$4:$A1001, 0)),"---")</f>
        <v>1.25</v>
      </c>
      <c r="G46" s="7" t="str">
        <f t="array" ref="G46">iferror(iNDEX('Januar 1'!$AM$5:$AM1001,MATCH(B46, 'Januar 1'!$A$5:$A1001, 0)),"---")</f>
        <v>---</v>
      </c>
      <c r="I46" s="7" t="str">
        <f t="array" ref="I46">iferror(iNDEX('Januar 2'!$AT$5:$AT1001,MATCH(B46, 'Januar 2'!$A$5:$A1001, 0)),"---")</f>
        <v>---</v>
      </c>
      <c r="K46" s="7" t="str">
        <f t="array" ref="K46">iferror(iNDEX('Jun1'!$AY$6:$AY1001,MATCH(B46, 'Jun1'!$A$6:$A1001, 0)),"---")</f>
        <v>---</v>
      </c>
      <c r="M46" s="7" t="str">
        <f t="array" ref="M46">iferror(iNDEX('Jun2'!$AM$6:$AM1001,MATCH(B46, 'Jun2'!$A$6:$A1001, 0)),"---")</f>
        <v>---</v>
      </c>
      <c r="O46" s="7" t="str">
        <f t="array" ref="O46">iferror(iNDEX('Sep1'!$AK$6:$AK1001,MATCH(B46, 'Sep1'!$A$6:$A1001, 0)),"---")</f>
        <v>---</v>
      </c>
      <c r="Q46" s="7" t="str">
        <f t="array" ref="Q46">iferror(iNDEX('Sep2'!$AO$6:$AO1001,MATCH(B46, 'Sep2'!$A$6:$A1001, 0)),"---")</f>
        <v>---</v>
      </c>
      <c r="S46" s="7" t="str">
        <f t="array" ref="S46">iferror(iNDEX(Dodatni!$AJ$6:$AJ1001,MATCH(B46, Dodatni!$A$6:$A1001, 0)),"---")</f>
        <v>---</v>
      </c>
      <c r="U46" s="7" t="str">
        <f t="array" ref="U46">iferror(iNDEX('Sep1-2324'!$AQ$6:$AQ1001,MATCH(B46, 'Sep1-2324'!$A$6:$A1001, 0)),"---")</f>
        <v>---</v>
      </c>
    </row>
    <row r="47">
      <c r="A47" s="5">
        <v>44.0</v>
      </c>
      <c r="B47" s="6" t="s">
        <v>56</v>
      </c>
      <c r="C47" s="7" t="str">
        <f t="array" ref="C47">INDEX('Svi studenti'!$C$2:$C1001,MATCH(B47, 'Svi studenti'!$B$2:$B1001, 0))</f>
        <v>Остојић, Нина</v>
      </c>
      <c r="D47" s="8" t="str">
        <f t="array" ref="D47">iferror(iNDEX('Svi studenti'!$G$2:$G1001,MATCH(B47, 'Svi studenti'!$B$2:$B1001, 0)),"---")</f>
        <v>3и1б</v>
      </c>
      <c r="E47" s="9">
        <f t="array" ref="E47">iferror(iNDEX('Prisustvo-Vežbe'!$Q$4:$Q1001,MATCH(B47, 'Prisustvo-Vežbe'!$A$4:$A1001, 0)),"---")</f>
        <v>5</v>
      </c>
      <c r="G47" s="7" t="str">
        <f t="array" ref="G47">iferror(iNDEX('Januar 1'!$AM$5:$AM1001,MATCH(B47, 'Januar 1'!$A$5:$A1001, 0)),"---")</f>
        <v>---</v>
      </c>
      <c r="I47" s="7" t="str">
        <f t="array" ref="I47">iferror(iNDEX('Januar 2'!$AT$5:$AT1001,MATCH(B47, 'Januar 2'!$A$5:$A1001, 0)),"---")</f>
        <v>---</v>
      </c>
      <c r="K47" s="7">
        <f t="array" ref="K47">iferror(iNDEX('Jun1'!$AY$6:$AY1001,MATCH(B47, 'Jun1'!$A$6:$A1001, 0)),"---")</f>
        <v>2</v>
      </c>
      <c r="M47" s="7" t="str">
        <f t="array" ref="M47">iferror(iNDEX('Jun2'!$AM$6:$AM1001,MATCH(B47, 'Jun2'!$A$6:$A1001, 0)),"---")</f>
        <v>---</v>
      </c>
      <c r="O47" s="7">
        <f t="array" ref="O47">iferror(iNDEX('Sep1'!$AK$6:$AK1001,MATCH(B47, 'Sep1'!$A$6:$A1001, 0)),"---")</f>
        <v>25</v>
      </c>
      <c r="Q47" s="7" t="str">
        <f t="array" ref="Q47">iferror(iNDEX('Sep2'!$AO$6:$AO1001,MATCH(B47, 'Sep2'!$A$6:$A1001, 0)),"---")</f>
        <v>---</v>
      </c>
      <c r="S47" s="7" t="str">
        <f t="array" ref="S47">iferror(iNDEX(Dodatni!$AJ$6:$AJ1001,MATCH(B47, Dodatni!$A$6:$A1001, 0)),"---")</f>
        <v>---</v>
      </c>
      <c r="U47" s="7" t="str">
        <f t="array" ref="U47">iferror(iNDEX('Sep1-2324'!$AQ$6:$AQ1001,MATCH(B47, 'Sep1-2324'!$A$6:$A1001, 0)),"---")</f>
        <v>---</v>
      </c>
    </row>
    <row r="48">
      <c r="A48" s="5">
        <v>45.0</v>
      </c>
      <c r="B48" s="6" t="s">
        <v>57</v>
      </c>
      <c r="C48" s="7" t="str">
        <f t="array" ref="C48">INDEX('Svi studenti'!$C$2:$C1001,MATCH(B48, 'Svi studenti'!$B$2:$B1001, 0))</f>
        <v>Пејчић, Богдан</v>
      </c>
      <c r="D48" s="8" t="str">
        <f t="array" ref="D48">iferror(iNDEX('Svi studenti'!$G$2:$G1001,MATCH(B48, 'Svi studenti'!$B$2:$B1001, 0)),"---")</f>
        <v>3и1а</v>
      </c>
      <c r="E48" s="9">
        <f t="array" ref="E48">iferror(iNDEX('Prisustvo-Vežbe'!$Q$4:$Q1001,MATCH(B48, 'Prisustvo-Vežbe'!$A$4:$A1001, 0)),"---")</f>
        <v>5</v>
      </c>
      <c r="G48" s="7" t="str">
        <f t="array" ref="G48">iferror(iNDEX('Januar 1'!$AM$5:$AM1001,MATCH(B48, 'Januar 1'!$A$5:$A1001, 0)),"---")</f>
        <v>---</v>
      </c>
      <c r="I48" s="7" t="str">
        <f t="array" ref="I48">iferror(iNDEX('Januar 2'!$AT$5:$AT1001,MATCH(B48, 'Januar 2'!$A$5:$A1001, 0)),"---")</f>
        <v>---</v>
      </c>
      <c r="K48" s="7" t="str">
        <f t="array" ref="K48">iferror(iNDEX('Jun1'!$AY$6:$AY1001,MATCH(B48, 'Jun1'!$A$6:$A1001, 0)),"---")</f>
        <v>---</v>
      </c>
      <c r="M48" s="7" t="str">
        <f t="array" ref="M48">iferror(iNDEX('Jun2'!$AM$6:$AM1001,MATCH(B48, 'Jun2'!$A$6:$A1001, 0)),"---")</f>
        <v>---</v>
      </c>
      <c r="O48" s="7" t="str">
        <f t="array" ref="O48">iferror(iNDEX('Sep1'!$AK$6:$AK1001,MATCH(B48, 'Sep1'!$A$6:$A1001, 0)),"---")</f>
        <v>---</v>
      </c>
      <c r="Q48" s="7" t="str">
        <f t="array" ref="Q48">iferror(iNDEX('Sep2'!$AO$6:$AO1001,MATCH(B48, 'Sep2'!$A$6:$A1001, 0)),"---")</f>
        <v>---</v>
      </c>
      <c r="S48" s="7" t="str">
        <f t="array" ref="S48">iferror(iNDEX(Dodatni!$AJ$6:$AJ1001,MATCH(B48, Dodatni!$A$6:$A1001, 0)),"---")</f>
        <v>---</v>
      </c>
      <c r="U48" s="7" t="str">
        <f t="array" ref="U48">iferror(iNDEX('Sep1-2324'!$AQ$6:$AQ1001,MATCH(B48, 'Sep1-2324'!$A$6:$A1001, 0)),"---")</f>
        <v>---</v>
      </c>
    </row>
    <row r="49">
      <c r="A49" s="5">
        <v>46.0</v>
      </c>
      <c r="B49" s="6" t="s">
        <v>58</v>
      </c>
      <c r="C49" s="7" t="str">
        <f t="array" ref="C49">INDEX('Svi studenti'!$C$2:$C1001,MATCH(B49, 'Svi studenti'!$B$2:$B1001, 0))</f>
        <v>Печеничић, Јелена</v>
      </c>
      <c r="D49" s="8" t="str">
        <f t="array" ref="D49">iferror(iNDEX('Svi studenti'!$G$2:$G1001,MATCH(B49, 'Svi studenti'!$B$2:$B1001, 0)),"---")</f>
        <v>3и1а</v>
      </c>
      <c r="E49" s="9">
        <f t="array" ref="E49">iferror(iNDEX('Prisustvo-Vežbe'!$Q$4:$Q1001,MATCH(B49, 'Prisustvo-Vežbe'!$A$4:$A1001, 0)),"---")</f>
        <v>0</v>
      </c>
      <c r="G49" s="7" t="str">
        <f t="array" ref="G49">iferror(iNDEX('Januar 1'!$AM$5:$AM1001,MATCH(B49, 'Januar 1'!$A$5:$A1001, 0)),"---")</f>
        <v>---</v>
      </c>
      <c r="I49" s="7" t="str">
        <f t="array" ref="I49">iferror(iNDEX('Januar 2'!$AT$5:$AT1001,MATCH(B49, 'Januar 2'!$A$5:$A1001, 0)),"---")</f>
        <v>---</v>
      </c>
      <c r="K49" s="7" t="str">
        <f t="array" ref="K49">iferror(iNDEX('Jun1'!$AY$6:$AY1001,MATCH(B49, 'Jun1'!$A$6:$A1001, 0)),"---")</f>
        <v>---</v>
      </c>
      <c r="M49" s="7" t="str">
        <f t="array" ref="M49">iferror(iNDEX('Jun2'!$AM$6:$AM1001,MATCH(B49, 'Jun2'!$A$6:$A1001, 0)),"---")</f>
        <v>---</v>
      </c>
      <c r="O49" s="7" t="str">
        <f t="array" ref="O49">iferror(iNDEX('Sep1'!$AK$6:$AK1001,MATCH(B49, 'Sep1'!$A$6:$A1001, 0)),"---")</f>
        <v>---</v>
      </c>
      <c r="Q49" s="7">
        <f t="array" ref="Q49">iferror(iNDEX('Sep2'!$AO$6:$AO1001,MATCH(B49, 'Sep2'!$A$6:$A1001, 0)),"---")</f>
        <v>23</v>
      </c>
      <c r="S49" s="7" t="str">
        <f t="array" ref="S49">iferror(iNDEX(Dodatni!$AJ$6:$AJ1001,MATCH(B49, Dodatni!$A$6:$A1001, 0)),"---")</f>
        <v>---</v>
      </c>
      <c r="U49" s="7">
        <f t="array" ref="U49">iferror(iNDEX('Sep1-2324'!$AQ$6:$AQ1001,MATCH(B49, 'Sep1-2324'!$A$6:$A1001, 0)),"---")</f>
        <v>14</v>
      </c>
    </row>
    <row r="50">
      <c r="A50" s="5">
        <v>47.0</v>
      </c>
      <c r="B50" s="6" t="s">
        <v>59</v>
      </c>
      <c r="C50" s="7" t="str">
        <f t="array" ref="C50">INDEX('Svi studenti'!$C$2:$C1001,MATCH(B50, 'Svi studenti'!$B$2:$B1001, 0))</f>
        <v>Пешић, Ненад</v>
      </c>
      <c r="D50" s="8" t="str">
        <f t="array" ref="D50">iferror(iNDEX('Svi studenti'!$G$2:$G1001,MATCH(B50, 'Svi studenti'!$B$2:$B1001, 0)),"---")</f>
        <v>3и1б</v>
      </c>
      <c r="E50" s="9">
        <f t="array" ref="E50">iferror(iNDEX('Prisustvo-Vežbe'!$Q$4:$Q1001,MATCH(B50, 'Prisustvo-Vežbe'!$A$4:$A1001, 0)),"---")</f>
        <v>0</v>
      </c>
      <c r="G50" s="7" t="str">
        <f t="array" ref="G50">iferror(iNDEX('Januar 1'!$AM$5:$AM1001,MATCH(B50, 'Januar 1'!$A$5:$A1001, 0)),"---")</f>
        <v>---</v>
      </c>
      <c r="I50" s="7">
        <f t="array" ref="I50">iferror(iNDEX('Januar 2'!$AT$5:$AT1001,MATCH(B50, 'Januar 2'!$A$5:$A1001, 0)),"---")</f>
        <v>20</v>
      </c>
      <c r="K50" s="7">
        <f t="array" ref="K50">iferror(iNDEX('Jun1'!$AY$6:$AY1001,MATCH(B50, 'Jun1'!$A$6:$A1001, 0)),"---")</f>
        <v>55</v>
      </c>
      <c r="M50" s="7" t="str">
        <f t="array" ref="M50">iferror(iNDEX('Jun2'!$AM$6:$AM1001,MATCH(B50, 'Jun2'!$A$6:$A1001, 0)),"---")</f>
        <v>---</v>
      </c>
      <c r="O50" s="7" t="str">
        <f t="array" ref="O50">iferror(iNDEX('Sep1'!$AK$6:$AK1001,MATCH(B50, 'Sep1'!$A$6:$A1001, 0)),"---")</f>
        <v>---</v>
      </c>
      <c r="Q50" s="7" t="str">
        <f t="array" ref="Q50">iferror(iNDEX('Sep2'!$AO$6:$AO1001,MATCH(B50, 'Sep2'!$A$6:$A1001, 0)),"---")</f>
        <v>---</v>
      </c>
      <c r="S50" s="7" t="str">
        <f t="array" ref="S50">iferror(iNDEX(Dodatni!$AJ$6:$AJ1001,MATCH(B50, Dodatni!$A$6:$A1001, 0)),"---")</f>
        <v>---</v>
      </c>
      <c r="U50" s="7" t="str">
        <f t="array" ref="U50">iferror(iNDEX('Sep1-2324'!$AQ$6:$AQ1001,MATCH(B50, 'Sep1-2324'!$A$6:$A1001, 0)),"---")</f>
        <v>---</v>
      </c>
    </row>
    <row r="51">
      <c r="A51" s="5">
        <v>48.0</v>
      </c>
      <c r="B51" s="6" t="s">
        <v>60</v>
      </c>
      <c r="C51" s="7" t="str">
        <f t="array" ref="C51">INDEX('Svi studenti'!$C$2:$C1001,MATCH(B51, 'Svi studenti'!$B$2:$B1001, 0))</f>
        <v>Поповић, Давид</v>
      </c>
      <c r="D51" s="8" t="str">
        <f t="array" ref="D51">iferror(iNDEX('Svi studenti'!$G$2:$G1001,MATCH(B51, 'Svi studenti'!$B$2:$B1001, 0)),"---")</f>
        <v>3и1б</v>
      </c>
      <c r="E51" s="9">
        <f t="array" ref="E51">iferror(iNDEX('Prisustvo-Vežbe'!$Q$4:$Q1001,MATCH(B51, 'Prisustvo-Vežbe'!$A$4:$A1001, 0)),"---")</f>
        <v>0</v>
      </c>
      <c r="G51" s="7" t="str">
        <f t="array" ref="G51">iferror(iNDEX('Januar 1'!$AM$5:$AM1001,MATCH(B51, 'Januar 1'!$A$5:$A1001, 0)),"---")</f>
        <v>---</v>
      </c>
      <c r="I51" s="7" t="str">
        <f t="array" ref="I51">iferror(iNDEX('Januar 2'!$AT$5:$AT1001,MATCH(B51, 'Januar 2'!$A$5:$A1001, 0)),"---")</f>
        <v>---</v>
      </c>
      <c r="K51" s="7" t="str">
        <f t="array" ref="K51">iferror(iNDEX('Jun1'!$AY$6:$AY1001,MATCH(B51, 'Jun1'!$A$6:$A1001, 0)),"---")</f>
        <v>---</v>
      </c>
      <c r="M51" s="7" t="str">
        <f t="array" ref="M51">iferror(iNDEX('Jun2'!$AM$6:$AM1001,MATCH(B51, 'Jun2'!$A$6:$A1001, 0)),"---")</f>
        <v>---</v>
      </c>
      <c r="O51" s="7" t="str">
        <f t="array" ref="O51">iferror(iNDEX('Sep1'!$AK$6:$AK1001,MATCH(B51, 'Sep1'!$A$6:$A1001, 0)),"---")</f>
        <v>---</v>
      </c>
      <c r="Q51" s="7" t="str">
        <f t="array" ref="Q51">iferror(iNDEX('Sep2'!$AO$6:$AO1001,MATCH(B51, 'Sep2'!$A$6:$A1001, 0)),"---")</f>
        <v>---</v>
      </c>
      <c r="S51" s="7" t="str">
        <f t="array" ref="S51">iferror(iNDEX(Dodatni!$AJ$6:$AJ1001,MATCH(B51, Dodatni!$A$6:$A1001, 0)),"---")</f>
        <v>---</v>
      </c>
      <c r="U51" s="7" t="str">
        <f t="array" ref="U51">iferror(iNDEX('Sep1-2324'!$AQ$6:$AQ1001,MATCH(B51, 'Sep1-2324'!$A$6:$A1001, 0)),"---")</f>
        <v>---</v>
      </c>
    </row>
    <row r="52">
      <c r="A52" s="5">
        <v>49.0</v>
      </c>
      <c r="B52" s="6" t="s">
        <v>61</v>
      </c>
      <c r="C52" s="7" t="str">
        <f t="array" ref="C52">INDEX('Svi studenti'!$C$2:$C1001,MATCH(B52, 'Svi studenti'!$B$2:$B1001, 0))</f>
        <v>Радивојевић, Јана</v>
      </c>
      <c r="D52" s="8" t="str">
        <f t="array" ref="D52">iferror(iNDEX('Svi studenti'!$G$2:$G1001,MATCH(B52, 'Svi studenti'!$B$2:$B1001, 0)),"---")</f>
        <v>3и1б</v>
      </c>
      <c r="E52" s="9">
        <f t="array" ref="E52">iferror(iNDEX('Prisustvo-Vežbe'!$Q$4:$Q1001,MATCH(B52, 'Prisustvo-Vežbe'!$A$4:$A1001, 0)),"---")</f>
        <v>0</v>
      </c>
      <c r="G52" s="7" t="str">
        <f t="array" ref="G52">iferror(iNDEX('Januar 1'!$AM$5:$AM1001,MATCH(B52, 'Januar 1'!$A$5:$A1001, 0)),"---")</f>
        <v>---</v>
      </c>
      <c r="I52" s="7" t="str">
        <f t="array" ref="I52">iferror(iNDEX('Januar 2'!$AT$5:$AT1001,MATCH(B52, 'Januar 2'!$A$5:$A1001, 0)),"---")</f>
        <v>---</v>
      </c>
      <c r="K52" s="7" t="str">
        <f t="array" ref="K52">iferror(iNDEX('Jun1'!$AY$6:$AY1001,MATCH(B52, 'Jun1'!$A$6:$A1001, 0)),"---")</f>
        <v>---</v>
      </c>
      <c r="M52" s="7" t="str">
        <f t="array" ref="M52">iferror(iNDEX('Jun2'!$AM$6:$AM1001,MATCH(B52, 'Jun2'!$A$6:$A1001, 0)),"---")</f>
        <v>---</v>
      </c>
      <c r="O52" s="7" t="str">
        <f t="array" ref="O52">iferror(iNDEX('Sep1'!$AK$6:$AK1001,MATCH(B52, 'Sep1'!$A$6:$A1001, 0)),"---")</f>
        <v>---</v>
      </c>
      <c r="Q52" s="7" t="str">
        <f t="array" ref="Q52">iferror(iNDEX('Sep2'!$AO$6:$AO1001,MATCH(B52, 'Sep2'!$A$6:$A1001, 0)),"---")</f>
        <v>---</v>
      </c>
      <c r="S52" s="7" t="str">
        <f t="array" ref="S52">iferror(iNDEX(Dodatni!$AJ$6:$AJ1001,MATCH(B52, Dodatni!$A$6:$A1001, 0)),"---")</f>
        <v>---</v>
      </c>
      <c r="U52" s="7" t="str">
        <f t="array" ref="U52">iferror(iNDEX('Sep1-2324'!$AQ$6:$AQ1001,MATCH(B52, 'Sep1-2324'!$A$6:$A1001, 0)),"---")</f>
        <v>---</v>
      </c>
    </row>
    <row r="53">
      <c r="A53" s="5">
        <v>50.0</v>
      </c>
      <c r="B53" s="6" t="s">
        <v>62</v>
      </c>
      <c r="C53" s="7" t="str">
        <f t="array" ref="C53">INDEX('Svi studenti'!$C$2:$C1001,MATCH(B53, 'Svi studenti'!$B$2:$B1001, 0))</f>
        <v>Радојичић, Никола</v>
      </c>
      <c r="D53" s="8" t="str">
        <f t="array" ref="D53">iferror(iNDEX('Svi studenti'!$G$2:$G1001,MATCH(B53, 'Svi studenti'!$B$2:$B1001, 0)),"---")</f>
        <v>3и1б</v>
      </c>
      <c r="E53" s="9">
        <f t="array" ref="E53">iferror(iNDEX('Prisustvo-Vežbe'!$Q$4:$Q1001,MATCH(B53, 'Prisustvo-Vežbe'!$A$4:$A1001, 0)),"---")</f>
        <v>4.375</v>
      </c>
      <c r="G53" s="7">
        <f t="array" ref="G53">iferror(iNDEX('Januar 1'!$AM$5:$AM1001,MATCH(B53, 'Januar 1'!$A$5:$A1001, 0)),"---")</f>
        <v>10.5</v>
      </c>
      <c r="I53" s="7">
        <f t="array" ref="I53">iferror(iNDEX('Januar 2'!$AT$5:$AT1001,MATCH(B53, 'Januar 2'!$A$5:$A1001, 0)),"---")</f>
        <v>15</v>
      </c>
      <c r="K53" s="7">
        <f t="array" ref="K53">iferror(iNDEX('Jun1'!$AY$6:$AY1001,MATCH(B53, 'Jun1'!$A$6:$A1001, 0)),"---")</f>
        <v>22</v>
      </c>
      <c r="M53" s="7" t="str">
        <f t="array" ref="M53">iferror(iNDEX('Jun2'!$AM$6:$AM1001,MATCH(B53, 'Jun2'!$A$6:$A1001, 0)),"---")</f>
        <v>---</v>
      </c>
      <c r="O53" s="7" t="str">
        <f t="array" ref="O53">iferror(iNDEX('Sep1'!$AK$6:$AK1001,MATCH(B53, 'Sep1'!$A$6:$A1001, 0)),"---")</f>
        <v>---</v>
      </c>
      <c r="Q53" s="7" t="str">
        <f t="array" ref="Q53">iferror(iNDEX('Sep2'!$AO$6:$AO1001,MATCH(B53, 'Sep2'!$A$6:$A1001, 0)),"---")</f>
        <v>---</v>
      </c>
      <c r="S53" s="7" t="str">
        <f t="array" ref="S53">iferror(iNDEX(Dodatni!$AJ$6:$AJ1001,MATCH(B53, Dodatni!$A$6:$A1001, 0)),"---")</f>
        <v>---</v>
      </c>
      <c r="U53" s="7" t="str">
        <f t="array" ref="U53">iferror(iNDEX('Sep1-2324'!$AQ$6:$AQ1001,MATCH(B53, 'Sep1-2324'!$A$6:$A1001, 0)),"---")</f>
        <v>---</v>
      </c>
    </row>
    <row r="54">
      <c r="A54" s="5">
        <v>51.0</v>
      </c>
      <c r="B54" s="6" t="s">
        <v>63</v>
      </c>
      <c r="C54" s="7" t="str">
        <f t="array" ref="C54">INDEX('Svi studenti'!$C$2:$C1001,MATCH(B54, 'Svi studenti'!$B$2:$B1001, 0))</f>
        <v>Радојковић, Ана</v>
      </c>
      <c r="D54" s="8" t="str">
        <f t="array" ref="D54">iferror(iNDEX('Svi studenti'!$G$2:$G1001,MATCH(B54, 'Svi studenti'!$B$2:$B1001, 0)),"---")</f>
        <v>3и1а</v>
      </c>
      <c r="E54" s="9">
        <f t="array" ref="E54">iferror(iNDEX('Prisustvo-Vežbe'!$Q$4:$Q1001,MATCH(B54, 'Prisustvo-Vežbe'!$A$4:$A1001, 0)),"---")</f>
        <v>0</v>
      </c>
      <c r="G54" s="7" t="str">
        <f t="array" ref="G54">iferror(iNDEX('Januar 1'!$AM$5:$AM1001,MATCH(B54, 'Januar 1'!$A$5:$A1001, 0)),"---")</f>
        <v>---</v>
      </c>
      <c r="I54" s="7" t="str">
        <f t="array" ref="I54">iferror(iNDEX('Januar 2'!$AT$5:$AT1001,MATCH(B54, 'Januar 2'!$A$5:$A1001, 0)),"---")</f>
        <v>---</v>
      </c>
      <c r="K54" s="7" t="str">
        <f t="array" ref="K54">iferror(iNDEX('Jun1'!$AY$6:$AY1001,MATCH(B54, 'Jun1'!$A$6:$A1001, 0)),"---")</f>
        <v>---</v>
      </c>
      <c r="M54" s="7" t="str">
        <f t="array" ref="M54">iferror(iNDEX('Jun2'!$AM$6:$AM1001,MATCH(B54, 'Jun2'!$A$6:$A1001, 0)),"---")</f>
        <v>---</v>
      </c>
      <c r="O54" s="7" t="str">
        <f t="array" ref="O54">iferror(iNDEX('Sep1'!$AK$6:$AK1001,MATCH(B54, 'Sep1'!$A$6:$A1001, 0)),"---")</f>
        <v>---</v>
      </c>
      <c r="Q54" s="7" t="str">
        <f t="array" ref="Q54">iferror(iNDEX('Sep2'!$AO$6:$AO1001,MATCH(B54, 'Sep2'!$A$6:$A1001, 0)),"---")</f>
        <v>---</v>
      </c>
      <c r="S54" s="7" t="str">
        <f t="array" ref="S54">iferror(iNDEX(Dodatni!$AJ$6:$AJ1001,MATCH(B54, Dodatni!$A$6:$A1001, 0)),"---")</f>
        <v>---</v>
      </c>
      <c r="U54" s="7" t="str">
        <f t="array" ref="U54">iferror(iNDEX('Sep1-2324'!$AQ$6:$AQ1001,MATCH(B54, 'Sep1-2324'!$A$6:$A1001, 0)),"---")</f>
        <v>---</v>
      </c>
    </row>
    <row r="55">
      <c r="A55" s="5">
        <v>52.0</v>
      </c>
      <c r="B55" s="6" t="s">
        <v>64</v>
      </c>
      <c r="C55" s="7" t="str">
        <f t="array" ref="C55">INDEX('Svi studenti'!$C$2:$C1001,MATCH(B55, 'Svi studenti'!$B$2:$B1001, 0))</f>
        <v>Радуловић, Матија</v>
      </c>
      <c r="D55" s="8" t="str">
        <f t="array" ref="D55">iferror(iNDEX('Svi studenti'!$G$2:$G1001,MATCH(B55, 'Svi studenti'!$B$2:$B1001, 0)),"---")</f>
        <v>3и1а</v>
      </c>
      <c r="E55" s="9">
        <f t="array" ref="E55">iferror(iNDEX('Prisustvo-Vežbe'!$Q$4:$Q1001,MATCH(B55, 'Prisustvo-Vežbe'!$A$4:$A1001, 0)),"---")</f>
        <v>4.375</v>
      </c>
      <c r="G55" s="7">
        <f t="array" ref="G55">iferror(iNDEX('Januar 1'!$AM$5:$AM1001,MATCH(B55, 'Januar 1'!$A$5:$A1001, 0)),"---")</f>
        <v>55</v>
      </c>
      <c r="I55" s="7" t="str">
        <f t="array" ref="I55">iferror(iNDEX('Januar 2'!$AT$5:$AT1001,MATCH(B55, 'Januar 2'!$A$5:$A1001, 0)),"---")</f>
        <v>---</v>
      </c>
      <c r="K55" s="7" t="str">
        <f t="array" ref="K55">iferror(iNDEX('Jun1'!$AY$6:$AY1001,MATCH(B55, 'Jun1'!$A$6:$A1001, 0)),"---")</f>
        <v>---</v>
      </c>
      <c r="M55" s="7" t="str">
        <f t="array" ref="M55">iferror(iNDEX('Jun2'!$AM$6:$AM1001,MATCH(B55, 'Jun2'!$A$6:$A1001, 0)),"---")</f>
        <v>---</v>
      </c>
      <c r="O55" s="7" t="str">
        <f t="array" ref="O55">iferror(iNDEX('Sep1'!$AK$6:$AK1001,MATCH(B55, 'Sep1'!$A$6:$A1001, 0)),"---")</f>
        <v>---</v>
      </c>
      <c r="Q55" s="7" t="str">
        <f t="array" ref="Q55">iferror(iNDEX('Sep2'!$AO$6:$AO1001,MATCH(B55, 'Sep2'!$A$6:$A1001, 0)),"---")</f>
        <v>---</v>
      </c>
      <c r="S55" s="7" t="str">
        <f t="array" ref="S55">iferror(iNDEX(Dodatni!$AJ$6:$AJ1001,MATCH(B55, Dodatni!$A$6:$A1001, 0)),"---")</f>
        <v>---</v>
      </c>
      <c r="U55" s="7" t="str">
        <f t="array" ref="U55">iferror(iNDEX('Sep1-2324'!$AQ$6:$AQ1001,MATCH(B55, 'Sep1-2324'!$A$6:$A1001, 0)),"---")</f>
        <v>---</v>
      </c>
    </row>
    <row r="56">
      <c r="A56" s="5">
        <v>53.0</v>
      </c>
      <c r="B56" s="6" t="s">
        <v>65</v>
      </c>
      <c r="C56" s="7" t="str">
        <f t="array" ref="C56">INDEX('Svi studenti'!$C$2:$C1001,MATCH(B56, 'Svi studenti'!$B$2:$B1001, 0))</f>
        <v>Радуловић, Михаило</v>
      </c>
      <c r="D56" s="8" t="str">
        <f t="array" ref="D56">iferror(iNDEX('Svi studenti'!$G$2:$G1001,MATCH(B56, 'Svi studenti'!$B$2:$B1001, 0)),"---")</f>
        <v>3и1а</v>
      </c>
      <c r="E56" s="9">
        <f t="array" ref="E56">iferror(iNDEX('Prisustvo-Vežbe'!$Q$4:$Q1001,MATCH(B56, 'Prisustvo-Vežbe'!$A$4:$A1001, 0)),"---")</f>
        <v>0</v>
      </c>
      <c r="G56" s="7">
        <f t="array" ref="G56">iferror(iNDEX('Januar 1'!$AM$5:$AM1001,MATCH(B56, 'Januar 1'!$A$5:$A1001, 0)),"---")</f>
        <v>42</v>
      </c>
      <c r="I56" s="7" t="str">
        <f t="array" ref="I56">iferror(iNDEX('Januar 2'!$AT$5:$AT1001,MATCH(B56, 'Januar 2'!$A$5:$A1001, 0)),"---")</f>
        <v>---</v>
      </c>
      <c r="K56" s="7" t="str">
        <f t="array" ref="K56">iferror(iNDEX('Jun1'!$AY$6:$AY1001,MATCH(B56, 'Jun1'!$A$6:$A1001, 0)),"---")</f>
        <v>---</v>
      </c>
      <c r="M56" s="7" t="str">
        <f t="array" ref="M56">iferror(iNDEX('Jun2'!$AM$6:$AM1001,MATCH(B56, 'Jun2'!$A$6:$A1001, 0)),"---")</f>
        <v>---</v>
      </c>
      <c r="O56" s="7" t="str">
        <f t="array" ref="O56">iferror(iNDEX('Sep1'!$AK$6:$AK1001,MATCH(B56, 'Sep1'!$A$6:$A1001, 0)),"---")</f>
        <v>---</v>
      </c>
      <c r="Q56" s="7" t="str">
        <f t="array" ref="Q56">iferror(iNDEX('Sep2'!$AO$6:$AO1001,MATCH(B56, 'Sep2'!$A$6:$A1001, 0)),"---")</f>
        <v>---</v>
      </c>
      <c r="S56" s="7" t="str">
        <f t="array" ref="S56">iferror(iNDEX(Dodatni!$AJ$6:$AJ1001,MATCH(B56, Dodatni!$A$6:$A1001, 0)),"---")</f>
        <v>---</v>
      </c>
      <c r="U56" s="7" t="str">
        <f t="array" ref="U56">iferror(iNDEX('Sep1-2324'!$AQ$6:$AQ1001,MATCH(B56, 'Sep1-2324'!$A$6:$A1001, 0)),"---")</f>
        <v>---</v>
      </c>
    </row>
    <row r="57">
      <c r="A57" s="5">
        <v>54.0</v>
      </c>
      <c r="B57" s="6" t="s">
        <v>66</v>
      </c>
      <c r="C57" s="7" t="str">
        <f t="array" ref="C57">INDEX('Svi studenti'!$C$2:$C1001,MATCH(B57, 'Svi studenti'!$B$2:$B1001, 0))</f>
        <v>Рајчић, Лазар</v>
      </c>
      <c r="D57" s="8" t="str">
        <f t="array" ref="D57">iferror(iNDEX('Svi studenti'!$G$2:$G1001,MATCH(B57, 'Svi studenti'!$B$2:$B1001, 0)),"---")</f>
        <v>3и1б</v>
      </c>
      <c r="E57" s="9">
        <f t="array" ref="E57">iferror(iNDEX('Prisustvo-Vežbe'!$Q$4:$Q1001,MATCH(B57, 'Prisustvo-Vežbe'!$A$4:$A1001, 0)),"---")</f>
        <v>1.875</v>
      </c>
      <c r="G57" s="7">
        <f t="array" ref="G57">iferror(iNDEX('Januar 1'!$AM$5:$AM1001,MATCH(B57, 'Januar 1'!$A$5:$A1001, 0)),"---")</f>
        <v>42</v>
      </c>
      <c r="I57" s="7" t="str">
        <f t="array" ref="I57">iferror(iNDEX('Januar 2'!$AT$5:$AT1001,MATCH(B57, 'Januar 2'!$A$5:$A1001, 0)),"---")</f>
        <v>---</v>
      </c>
      <c r="K57" s="7" t="str">
        <f t="array" ref="K57">iferror(iNDEX('Jun1'!$AY$6:$AY1001,MATCH(B57, 'Jun1'!$A$6:$A1001, 0)),"---")</f>
        <v>---</v>
      </c>
      <c r="M57" s="7" t="str">
        <f t="array" ref="M57">iferror(iNDEX('Jun2'!$AM$6:$AM1001,MATCH(B57, 'Jun2'!$A$6:$A1001, 0)),"---")</f>
        <v>---</v>
      </c>
      <c r="O57" s="7" t="str">
        <f t="array" ref="O57">iferror(iNDEX('Sep1'!$AK$6:$AK1001,MATCH(B57, 'Sep1'!$A$6:$A1001, 0)),"---")</f>
        <v>---</v>
      </c>
      <c r="Q57" s="7" t="str">
        <f t="array" ref="Q57">iferror(iNDEX('Sep2'!$AO$6:$AO1001,MATCH(B57, 'Sep2'!$A$6:$A1001, 0)),"---")</f>
        <v>---</v>
      </c>
      <c r="S57" s="7" t="str">
        <f t="array" ref="S57">iferror(iNDEX(Dodatni!$AJ$6:$AJ1001,MATCH(B57, Dodatni!$A$6:$A1001, 0)),"---")</f>
        <v>---</v>
      </c>
      <c r="U57" s="7" t="str">
        <f t="array" ref="U57">iferror(iNDEX('Sep1-2324'!$AQ$6:$AQ1001,MATCH(B57, 'Sep1-2324'!$A$6:$A1001, 0)),"---")</f>
        <v>---</v>
      </c>
    </row>
    <row r="58">
      <c r="A58" s="5">
        <v>55.0</v>
      </c>
      <c r="B58" s="6" t="s">
        <v>67</v>
      </c>
      <c r="C58" s="7" t="str">
        <f t="array" ref="C58">INDEX('Svi studenti'!$C$2:$C1001,MATCH(B58, 'Svi studenti'!$B$2:$B1001, 0))</f>
        <v>Ранковић, Јован</v>
      </c>
      <c r="D58" s="8" t="str">
        <f t="array" ref="D58">iferror(iNDEX('Svi studenti'!$G$2:$G1001,MATCH(B58, 'Svi studenti'!$B$2:$B1001, 0)),"---")</f>
        <v>3и1б</v>
      </c>
      <c r="E58" s="9">
        <f t="array" ref="E58">iferror(iNDEX('Prisustvo-Vežbe'!$Q$4:$Q1001,MATCH(B58, 'Prisustvo-Vežbe'!$A$4:$A1001, 0)),"---")</f>
        <v>0</v>
      </c>
      <c r="G58" s="7" t="str">
        <f t="array" ref="G58">iferror(iNDEX('Januar 1'!$AM$5:$AM1001,MATCH(B58, 'Januar 1'!$A$5:$A1001, 0)),"---")</f>
        <v>---</v>
      </c>
      <c r="I58" s="7" t="str">
        <f t="array" ref="I58">iferror(iNDEX('Januar 2'!$AT$5:$AT1001,MATCH(B58, 'Januar 2'!$A$5:$A1001, 0)),"---")</f>
        <v>---</v>
      </c>
      <c r="K58" s="7" t="str">
        <f t="array" ref="K58">iferror(iNDEX('Jun1'!$AY$6:$AY1001,MATCH(B58, 'Jun1'!$A$6:$A1001, 0)),"---")</f>
        <v>---</v>
      </c>
      <c r="M58" s="7" t="str">
        <f t="array" ref="M58">iferror(iNDEX('Jun2'!$AM$6:$AM1001,MATCH(B58, 'Jun2'!$A$6:$A1001, 0)),"---")</f>
        <v>---</v>
      </c>
      <c r="O58" s="7" t="str">
        <f t="array" ref="O58">iferror(iNDEX('Sep1'!$AK$6:$AK1001,MATCH(B58, 'Sep1'!$A$6:$A1001, 0)),"---")</f>
        <v>---</v>
      </c>
      <c r="Q58" s="7" t="str">
        <f t="array" ref="Q58">iferror(iNDEX('Sep2'!$AO$6:$AO1001,MATCH(B58, 'Sep2'!$A$6:$A1001, 0)),"---")</f>
        <v>---</v>
      </c>
      <c r="S58" s="7" t="str">
        <f t="array" ref="S58">iferror(iNDEX(Dodatni!$AJ$6:$AJ1001,MATCH(B58, Dodatni!$A$6:$A1001, 0)),"---")</f>
        <v>---</v>
      </c>
      <c r="U58" s="7" t="str">
        <f t="array" ref="U58">iferror(iNDEX('Sep1-2324'!$AQ$6:$AQ1001,MATCH(B58, 'Sep1-2324'!$A$6:$A1001, 0)),"---")</f>
        <v>---</v>
      </c>
    </row>
    <row r="59">
      <c r="A59" s="5">
        <v>56.0</v>
      </c>
      <c r="B59" s="6" t="s">
        <v>68</v>
      </c>
      <c r="C59" s="7" t="str">
        <f t="array" ref="C59">INDEX('Svi studenti'!$C$2:$C1001,MATCH(B59, 'Svi studenti'!$B$2:$B1001, 0))</f>
        <v>Сајић, Ђорђе</v>
      </c>
      <c r="D59" s="8" t="str">
        <f t="array" ref="D59">iferror(iNDEX('Svi studenti'!$G$2:$G1001,MATCH(B59, 'Svi studenti'!$B$2:$B1001, 0)),"---")</f>
        <v>3и1а</v>
      </c>
      <c r="E59" s="9">
        <f t="array" ref="E59">iferror(iNDEX('Prisustvo-Vežbe'!$Q$4:$Q1001,MATCH(B59, 'Prisustvo-Vežbe'!$A$4:$A1001, 0)),"---")</f>
        <v>3.75</v>
      </c>
      <c r="G59" s="7" t="str">
        <f t="array" ref="G59">iferror(iNDEX('Januar 1'!$AM$5:$AM1001,MATCH(B59, 'Januar 1'!$A$5:$A1001, 0)),"---")</f>
        <v>---</v>
      </c>
      <c r="I59" s="7" t="str">
        <f t="array" ref="I59">iferror(iNDEX('Januar 2'!$AT$5:$AT1001,MATCH(B59, 'Januar 2'!$A$5:$A1001, 0)),"---")</f>
        <v>---</v>
      </c>
      <c r="K59" s="7" t="str">
        <f t="array" ref="K59">iferror(iNDEX('Jun1'!$AY$6:$AY1001,MATCH(B59, 'Jun1'!$A$6:$A1001, 0)),"---")</f>
        <v>---</v>
      </c>
      <c r="M59" s="7" t="str">
        <f t="array" ref="M59">iferror(iNDEX('Jun2'!$AM$6:$AM1001,MATCH(B59, 'Jun2'!$A$6:$A1001, 0)),"---")</f>
        <v>---</v>
      </c>
      <c r="O59" s="7">
        <f t="array" ref="O59">iferror(iNDEX('Sep1'!$AK$6:$AK1001,MATCH(B59, 'Sep1'!$A$6:$A1001, 0)),"---")</f>
        <v>36.5</v>
      </c>
      <c r="Q59" s="7" t="str">
        <f t="array" ref="Q59">iferror(iNDEX('Sep2'!$AO$6:$AO1001,MATCH(B59, 'Sep2'!$A$6:$A1001, 0)),"---")</f>
        <v>---</v>
      </c>
      <c r="S59" s="7" t="str">
        <f t="array" ref="S59">iferror(iNDEX(Dodatni!$AJ$6:$AJ1001,MATCH(B59, Dodatni!$A$6:$A1001, 0)),"---")</f>
        <v>---</v>
      </c>
      <c r="U59" s="7" t="str">
        <f t="array" ref="U59">iferror(iNDEX('Sep1-2324'!$AQ$6:$AQ1001,MATCH(B59, 'Sep1-2324'!$A$6:$A1001, 0)),"---")</f>
        <v>---</v>
      </c>
    </row>
    <row r="60">
      <c r="A60" s="5">
        <v>57.0</v>
      </c>
      <c r="B60" s="6" t="s">
        <v>69</v>
      </c>
      <c r="C60" s="7" t="str">
        <f t="array" ref="C60">INDEX('Svi studenti'!$C$2:$C1001,MATCH(B60, 'Svi studenti'!$B$2:$B1001, 0))</f>
        <v>Симић, Млађан</v>
      </c>
      <c r="D60" s="8" t="str">
        <f t="array" ref="D60">iferror(iNDEX('Svi studenti'!$G$2:$G1001,MATCH(B60, 'Svi studenti'!$B$2:$B1001, 0)),"---")</f>
        <v>3и1б</v>
      </c>
      <c r="E60" s="9">
        <f t="array" ref="E60">iferror(iNDEX('Prisustvo-Vežbe'!$Q$4:$Q1001,MATCH(B60, 'Prisustvo-Vežbe'!$A$4:$A1001, 0)),"---")</f>
        <v>2.5</v>
      </c>
      <c r="G60" s="7">
        <f t="array" ref="G60">iferror(iNDEX('Januar 1'!$AM$5:$AM1001,MATCH(B60, 'Januar 1'!$A$5:$A1001, 0)),"---")</f>
        <v>47</v>
      </c>
      <c r="I60" s="7" t="str">
        <f t="array" ref="I60">iferror(iNDEX('Januar 2'!$AT$5:$AT1001,MATCH(B60, 'Januar 2'!$A$5:$A1001, 0)),"---")</f>
        <v>---</v>
      </c>
      <c r="K60" s="7" t="str">
        <f t="array" ref="K60">iferror(iNDEX('Jun1'!$AY$6:$AY1001,MATCH(B60, 'Jun1'!$A$6:$A1001, 0)),"---")</f>
        <v>---</v>
      </c>
      <c r="M60" s="7" t="str">
        <f t="array" ref="M60">iferror(iNDEX('Jun2'!$AM$6:$AM1001,MATCH(B60, 'Jun2'!$A$6:$A1001, 0)),"---")</f>
        <v>---</v>
      </c>
      <c r="O60" s="7" t="str">
        <f t="array" ref="O60">iferror(iNDEX('Sep1'!$AK$6:$AK1001,MATCH(B60, 'Sep1'!$A$6:$A1001, 0)),"---")</f>
        <v>---</v>
      </c>
      <c r="Q60" s="7" t="str">
        <f t="array" ref="Q60">iferror(iNDEX('Sep2'!$AO$6:$AO1001,MATCH(B60, 'Sep2'!$A$6:$A1001, 0)),"---")</f>
        <v>---</v>
      </c>
      <c r="S60" s="7" t="str">
        <f t="array" ref="S60">iferror(iNDEX(Dodatni!$AJ$6:$AJ1001,MATCH(B60, Dodatni!$A$6:$A1001, 0)),"---")</f>
        <v>---</v>
      </c>
      <c r="U60" s="7" t="str">
        <f t="array" ref="U60">iferror(iNDEX('Sep1-2324'!$AQ$6:$AQ1001,MATCH(B60, 'Sep1-2324'!$A$6:$A1001, 0)),"---")</f>
        <v>---</v>
      </c>
    </row>
    <row r="61">
      <c r="A61" s="5">
        <v>58.0</v>
      </c>
      <c r="B61" s="6" t="s">
        <v>70</v>
      </c>
      <c r="C61" s="7" t="str">
        <f t="array" ref="C61">INDEX('Svi studenti'!$C$2:$C1001,MATCH(B61, 'Svi studenti'!$B$2:$B1001, 0))</f>
        <v>Спасић, Анђела</v>
      </c>
      <c r="D61" s="8" t="str">
        <f t="array" ref="D61">iferror(iNDEX('Svi studenti'!$G$2:$G1001,MATCH(B61, 'Svi studenti'!$B$2:$B1001, 0)),"---")</f>
        <v>3и1б</v>
      </c>
      <c r="E61" s="9">
        <f t="array" ref="E61">iferror(iNDEX('Prisustvo-Vežbe'!$Q$4:$Q1001,MATCH(B61, 'Prisustvo-Vežbe'!$A$4:$A1001, 0)),"---")</f>
        <v>4.375</v>
      </c>
      <c r="G61" s="7" t="str">
        <f t="array" ref="G61">iferror(iNDEX('Januar 1'!$AM$5:$AM1001,MATCH(B61, 'Januar 1'!$A$5:$A1001, 0)),"---")</f>
        <v>---</v>
      </c>
      <c r="I61" s="7" t="str">
        <f t="array" ref="I61">iferror(iNDEX('Januar 2'!$AT$5:$AT1001,MATCH(B61, 'Januar 2'!$A$5:$A1001, 0)),"---")</f>
        <v>---</v>
      </c>
      <c r="K61" s="7">
        <f t="array" ref="K61">iferror(iNDEX('Jun1'!$AY$6:$AY1001,MATCH(B61, 'Jun1'!$A$6:$A1001, 0)),"---")</f>
        <v>25</v>
      </c>
      <c r="M61" s="7" t="str">
        <f t="array" ref="M61">iferror(iNDEX('Jun2'!$AM$6:$AM1001,MATCH(B61, 'Jun2'!$A$6:$A1001, 0)),"---")</f>
        <v>---</v>
      </c>
      <c r="O61" s="7" t="str">
        <f t="array" ref="O61">iferror(iNDEX('Sep1'!$AK$6:$AK1001,MATCH(B61, 'Sep1'!$A$6:$A1001, 0)),"---")</f>
        <v>---</v>
      </c>
      <c r="Q61" s="7" t="str">
        <f t="array" ref="Q61">iferror(iNDEX('Sep2'!$AO$6:$AO1001,MATCH(B61, 'Sep2'!$A$6:$A1001, 0)),"---")</f>
        <v>---</v>
      </c>
      <c r="S61" s="7" t="str">
        <f t="array" ref="S61">iferror(iNDEX(Dodatni!$AJ$6:$AJ1001,MATCH(B61, Dodatni!$A$6:$A1001, 0)),"---")</f>
        <v>---</v>
      </c>
      <c r="U61" s="7" t="str">
        <f t="array" ref="U61">iferror(iNDEX('Sep1-2324'!$AQ$6:$AQ1001,MATCH(B61, 'Sep1-2324'!$A$6:$A1001, 0)),"---")</f>
        <v>---</v>
      </c>
    </row>
    <row r="62">
      <c r="A62" s="5">
        <v>59.0</v>
      </c>
      <c r="B62" s="6" t="s">
        <v>71</v>
      </c>
      <c r="C62" s="7" t="str">
        <f t="array" ref="C62">INDEX('Svi studenti'!$C$2:$C1001,MATCH(B62, 'Svi studenti'!$B$2:$B1001, 0))</f>
        <v>Спасојевић, Димитрије</v>
      </c>
      <c r="D62" s="8" t="str">
        <f t="array" ref="D62">iferror(iNDEX('Svi studenti'!$G$2:$G1001,MATCH(B62, 'Svi studenti'!$B$2:$B1001, 0)),"---")</f>
        <v>3и1б</v>
      </c>
      <c r="E62" s="9">
        <f t="array" ref="E62">iferror(iNDEX('Prisustvo-Vežbe'!$Q$4:$Q1001,MATCH(B62, 'Prisustvo-Vežbe'!$A$4:$A1001, 0)),"---")</f>
        <v>4.375</v>
      </c>
      <c r="G62" s="7">
        <f t="array" ref="G62">iferror(iNDEX('Januar 1'!$AM$5:$AM1001,MATCH(B62, 'Januar 1'!$A$5:$A1001, 0)),"---")</f>
        <v>46.5</v>
      </c>
      <c r="I62" s="7" t="str">
        <f t="array" ref="I62">iferror(iNDEX('Januar 2'!$AT$5:$AT1001,MATCH(B62, 'Januar 2'!$A$5:$A1001, 0)),"---")</f>
        <v>---</v>
      </c>
      <c r="K62" s="7" t="str">
        <f t="array" ref="K62">iferror(iNDEX('Jun1'!$AY$6:$AY1001,MATCH(B62, 'Jun1'!$A$6:$A1001, 0)),"---")</f>
        <v>---</v>
      </c>
      <c r="M62" s="7" t="str">
        <f t="array" ref="M62">iferror(iNDEX('Jun2'!$AM$6:$AM1001,MATCH(B62, 'Jun2'!$A$6:$A1001, 0)),"---")</f>
        <v>---</v>
      </c>
      <c r="O62" s="7" t="str">
        <f t="array" ref="O62">iferror(iNDEX('Sep1'!$AK$6:$AK1001,MATCH(B62, 'Sep1'!$A$6:$A1001, 0)),"---")</f>
        <v>---</v>
      </c>
      <c r="Q62" s="7" t="str">
        <f t="array" ref="Q62">iferror(iNDEX('Sep2'!$AO$6:$AO1001,MATCH(B62, 'Sep2'!$A$6:$A1001, 0)),"---")</f>
        <v>---</v>
      </c>
      <c r="S62" s="7" t="str">
        <f t="array" ref="S62">iferror(iNDEX(Dodatni!$AJ$6:$AJ1001,MATCH(B62, Dodatni!$A$6:$A1001, 0)),"---")</f>
        <v>---</v>
      </c>
      <c r="U62" s="7" t="str">
        <f t="array" ref="U62">iferror(iNDEX('Sep1-2324'!$AQ$6:$AQ1001,MATCH(B62, 'Sep1-2324'!$A$6:$A1001, 0)),"---")</f>
        <v>---</v>
      </c>
    </row>
    <row r="63">
      <c r="A63" s="5">
        <v>60.0</v>
      </c>
      <c r="B63" s="6" t="s">
        <v>72</v>
      </c>
      <c r="C63" s="7" t="str">
        <f t="array" ref="C63">INDEX('Svi studenti'!$C$2:$C1001,MATCH(B63, 'Svi studenti'!$B$2:$B1001, 0))</f>
        <v>Сретеновић, Миона</v>
      </c>
      <c r="D63" s="8" t="str">
        <f t="array" ref="D63">iferror(iNDEX('Svi studenti'!$G$2:$G1001,MATCH(B63, 'Svi studenti'!$B$2:$B1001, 0)),"---")</f>
        <v>3и1а</v>
      </c>
      <c r="E63" s="9">
        <f t="array" ref="E63">iferror(iNDEX('Prisustvo-Vežbe'!$Q$4:$Q1001,MATCH(B63, 'Prisustvo-Vežbe'!$A$4:$A1001, 0)),"---")</f>
        <v>5</v>
      </c>
      <c r="G63" s="7">
        <f t="array" ref="G63">iferror(iNDEX('Januar 1'!$AM$5:$AM1001,MATCH(B63, 'Januar 1'!$A$5:$A1001, 0)),"---")</f>
        <v>44</v>
      </c>
      <c r="I63" s="7" t="str">
        <f t="array" ref="I63">iferror(iNDEX('Januar 2'!$AT$5:$AT1001,MATCH(B63, 'Januar 2'!$A$5:$A1001, 0)),"---")</f>
        <v>---</v>
      </c>
      <c r="K63" s="7" t="str">
        <f t="array" ref="K63">iferror(iNDEX('Jun1'!$AY$6:$AY1001,MATCH(B63, 'Jun1'!$A$6:$A1001, 0)),"---")</f>
        <v>---</v>
      </c>
      <c r="M63" s="7" t="str">
        <f t="array" ref="M63">iferror(iNDEX('Jun2'!$AM$6:$AM1001,MATCH(B63, 'Jun2'!$A$6:$A1001, 0)),"---")</f>
        <v>---</v>
      </c>
      <c r="O63" s="7" t="str">
        <f t="array" ref="O63">iferror(iNDEX('Sep1'!$AK$6:$AK1001,MATCH(B63, 'Sep1'!$A$6:$A1001, 0)),"---")</f>
        <v>---</v>
      </c>
      <c r="Q63" s="7" t="str">
        <f t="array" ref="Q63">iferror(iNDEX('Sep2'!$AO$6:$AO1001,MATCH(B63, 'Sep2'!$A$6:$A1001, 0)),"---")</f>
        <v>---</v>
      </c>
      <c r="S63" s="7" t="str">
        <f t="array" ref="S63">iferror(iNDEX(Dodatni!$AJ$6:$AJ1001,MATCH(B63, Dodatni!$A$6:$A1001, 0)),"---")</f>
        <v>---</v>
      </c>
      <c r="U63" s="7" t="str">
        <f t="array" ref="U63">iferror(iNDEX('Sep1-2324'!$AQ$6:$AQ1001,MATCH(B63, 'Sep1-2324'!$A$6:$A1001, 0)),"---")</f>
        <v>---</v>
      </c>
    </row>
    <row r="64">
      <c r="A64" s="5">
        <v>61.0</v>
      </c>
      <c r="B64" s="6" t="s">
        <v>73</v>
      </c>
      <c r="C64" s="7" t="str">
        <f t="array" ref="C64">INDEX('Svi studenti'!$C$2:$C1001,MATCH(B64, 'Svi studenti'!$B$2:$B1001, 0))</f>
        <v>Станковић, Андреја</v>
      </c>
      <c r="D64" s="8" t="str">
        <f t="array" ref="D64">iferror(iNDEX('Svi studenti'!$G$2:$G1001,MATCH(B64, 'Svi studenti'!$B$2:$B1001, 0)),"---")</f>
        <v>3и1а</v>
      </c>
      <c r="E64" s="9">
        <f t="array" ref="E64">iferror(iNDEX('Prisustvo-Vežbe'!$Q$4:$Q1001,MATCH(B64, 'Prisustvo-Vežbe'!$A$4:$A1001, 0)),"---")</f>
        <v>4.375</v>
      </c>
      <c r="G64" s="7" t="str">
        <f t="array" ref="G64">iferror(iNDEX('Januar 1'!$AM$5:$AM1001,MATCH(B64, 'Januar 1'!$A$5:$A1001, 0)),"---")</f>
        <v>---</v>
      </c>
      <c r="I64" s="7" t="str">
        <f t="array" ref="I64">iferror(iNDEX('Januar 2'!$AT$5:$AT1001,MATCH(B64, 'Januar 2'!$A$5:$A1001, 0)),"---")</f>
        <v>---</v>
      </c>
      <c r="K64" s="7" t="str">
        <f t="array" ref="K64">iferror(iNDEX('Jun1'!$AY$6:$AY1001,MATCH(B64, 'Jun1'!$A$6:$A1001, 0)),"---")</f>
        <v>---</v>
      </c>
      <c r="M64" s="7" t="str">
        <f t="array" ref="M64">iferror(iNDEX('Jun2'!$AM$6:$AM1001,MATCH(B64, 'Jun2'!$A$6:$A1001, 0)),"---")</f>
        <v>---</v>
      </c>
      <c r="O64" s="7" t="str">
        <f t="array" ref="O64">iferror(iNDEX('Sep1'!$AK$6:$AK1001,MATCH(B64, 'Sep1'!$A$6:$A1001, 0)),"---")</f>
        <v>---</v>
      </c>
      <c r="Q64" s="7" t="str">
        <f t="array" ref="Q64">iferror(iNDEX('Sep2'!$AO$6:$AO1001,MATCH(B64, 'Sep2'!$A$6:$A1001, 0)),"---")</f>
        <v>---</v>
      </c>
      <c r="S64" s="7" t="str">
        <f t="array" ref="S64">iferror(iNDEX(Dodatni!$AJ$6:$AJ1001,MATCH(B64, Dodatni!$A$6:$A1001, 0)),"---")</f>
        <v>---</v>
      </c>
      <c r="U64" s="7" t="str">
        <f t="array" ref="U64">iferror(iNDEX('Sep1-2324'!$AQ$6:$AQ1001,MATCH(B64, 'Sep1-2324'!$A$6:$A1001, 0)),"---")</f>
        <v>---</v>
      </c>
    </row>
    <row r="65">
      <c r="A65" s="5">
        <v>62.0</v>
      </c>
      <c r="B65" s="6" t="s">
        <v>74</v>
      </c>
      <c r="C65" s="7" t="str">
        <f t="array" ref="C65">INDEX('Svi studenti'!$C$2:$C1001,MATCH(B65, 'Svi studenti'!$B$2:$B1001, 0))</f>
        <v>Стевановић, Ана</v>
      </c>
      <c r="D65" s="8" t="str">
        <f t="array" ref="D65">iferror(iNDEX('Svi studenti'!$G$2:$G1001,MATCH(B65, 'Svi studenti'!$B$2:$B1001, 0)),"---")</f>
        <v>3и1б</v>
      </c>
      <c r="E65" s="9">
        <f t="array" ref="E65">iferror(iNDEX('Prisustvo-Vežbe'!$Q$4:$Q1001,MATCH(B65, 'Prisustvo-Vežbe'!$A$4:$A1001, 0)),"---")</f>
        <v>5</v>
      </c>
      <c r="G65" s="7" t="str">
        <f t="array" ref="G65">iferror(iNDEX('Januar 1'!$AM$5:$AM1001,MATCH(B65, 'Januar 1'!$A$5:$A1001, 0)),"---")</f>
        <v>---</v>
      </c>
      <c r="I65" s="7" t="str">
        <f t="array" ref="I65">iferror(iNDEX('Januar 2'!$AT$5:$AT1001,MATCH(B65, 'Januar 2'!$A$5:$A1001, 0)),"---")</f>
        <v>---</v>
      </c>
      <c r="K65" s="7" t="str">
        <f t="array" ref="K65">iferror(iNDEX('Jun1'!$AY$6:$AY1001,MATCH(B65, 'Jun1'!$A$6:$A1001, 0)),"---")</f>
        <v>---</v>
      </c>
      <c r="M65" s="7" t="str">
        <f t="array" ref="M65">iferror(iNDEX('Jun2'!$AM$6:$AM1001,MATCH(B65, 'Jun2'!$A$6:$A1001, 0)),"---")</f>
        <v>---</v>
      </c>
      <c r="O65" s="7">
        <f t="array" ref="O65">iferror(iNDEX('Sep1'!$AK$6:$AK1001,MATCH(B65, 'Sep1'!$A$6:$A1001, 0)),"---")</f>
        <v>17</v>
      </c>
      <c r="Q65" s="7">
        <f t="array" ref="Q65">iferror(iNDEX('Sep2'!$AO$6:$AO1001,MATCH(B65, 'Sep2'!$A$6:$A1001, 0)),"---")</f>
        <v>36.75</v>
      </c>
      <c r="S65" s="7" t="str">
        <f t="array" ref="S65">iferror(iNDEX(Dodatni!$AJ$6:$AJ1001,MATCH(B65, Dodatni!$A$6:$A1001, 0)),"---")</f>
        <v>---</v>
      </c>
      <c r="U65" s="7" t="str">
        <f t="array" ref="U65">iferror(iNDEX('Sep1-2324'!$AQ$6:$AQ1001,MATCH(B65, 'Sep1-2324'!$A$6:$A1001, 0)),"---")</f>
        <v>---</v>
      </c>
    </row>
    <row r="66">
      <c r="A66" s="5">
        <v>63.0</v>
      </c>
      <c r="B66" s="6" t="s">
        <v>75</v>
      </c>
      <c r="C66" s="7" t="str">
        <f t="array" ref="C66">INDEX('Svi studenti'!$C$2:$C1001,MATCH(B66, 'Svi studenti'!$B$2:$B1001, 0))</f>
        <v>Трифуновић, Никола</v>
      </c>
      <c r="D66" s="8" t="str">
        <f t="array" ref="D66">iferror(iNDEX('Svi studenti'!$G$2:$G1001,MATCH(B66, 'Svi studenti'!$B$2:$B1001, 0)),"---")</f>
        <v>3и1а</v>
      </c>
      <c r="E66" s="9">
        <f t="array" ref="E66">iferror(iNDEX('Prisustvo-Vežbe'!$Q$4:$Q1001,MATCH(B66, 'Prisustvo-Vežbe'!$A$4:$A1001, 0)),"---")</f>
        <v>0</v>
      </c>
      <c r="G66" s="7">
        <f t="array" ref="G66">iferror(iNDEX('Januar 1'!$AM$5:$AM1001,MATCH(B66, 'Januar 1'!$A$5:$A1001, 0)),"---")</f>
        <v>50.5</v>
      </c>
      <c r="I66" s="7" t="str">
        <f t="array" ref="I66">iferror(iNDEX('Januar 2'!$AT$5:$AT1001,MATCH(B66, 'Januar 2'!$A$5:$A1001, 0)),"---")</f>
        <v>---</v>
      </c>
      <c r="K66" s="7" t="str">
        <f t="array" ref="K66">iferror(iNDEX('Jun1'!$AY$6:$AY1001,MATCH(B66, 'Jun1'!$A$6:$A1001, 0)),"---")</f>
        <v>---</v>
      </c>
      <c r="M66" s="7" t="str">
        <f t="array" ref="M66">iferror(iNDEX('Jun2'!$AM$6:$AM1001,MATCH(B66, 'Jun2'!$A$6:$A1001, 0)),"---")</f>
        <v>---</v>
      </c>
      <c r="O66" s="7" t="str">
        <f t="array" ref="O66">iferror(iNDEX('Sep1'!$AK$6:$AK1001,MATCH(B66, 'Sep1'!$A$6:$A1001, 0)),"---")</f>
        <v>---</v>
      </c>
      <c r="Q66" s="7" t="str">
        <f t="array" ref="Q66">iferror(iNDEX('Sep2'!$AO$6:$AO1001,MATCH(B66, 'Sep2'!$A$6:$A1001, 0)),"---")</f>
        <v>---</v>
      </c>
      <c r="S66" s="7" t="str">
        <f t="array" ref="S66">iferror(iNDEX(Dodatni!$AJ$6:$AJ1001,MATCH(B66, Dodatni!$A$6:$A1001, 0)),"---")</f>
        <v>---</v>
      </c>
      <c r="U66" s="7" t="str">
        <f t="array" ref="U66">iferror(iNDEX('Sep1-2324'!$AQ$6:$AQ1001,MATCH(B66, 'Sep1-2324'!$A$6:$A1001, 0)),"---")</f>
        <v>---</v>
      </c>
    </row>
    <row r="67">
      <c r="A67" s="5">
        <v>64.0</v>
      </c>
      <c r="B67" s="6" t="s">
        <v>76</v>
      </c>
      <c r="C67" s="7" t="str">
        <f t="array" ref="C67">INDEX('Svi studenti'!$C$2:$C1001,MATCH(B67, 'Svi studenti'!$B$2:$B1001, 0))</f>
        <v>Филиповић, Мартина</v>
      </c>
      <c r="D67" s="8" t="str">
        <f t="array" ref="D67">iferror(iNDEX('Svi studenti'!$G$2:$G1001,MATCH(B67, 'Svi studenti'!$B$2:$B1001, 0)),"---")</f>
        <v>3и1б</v>
      </c>
      <c r="E67" s="9">
        <f t="array" ref="E67">iferror(iNDEX('Prisustvo-Vežbe'!$Q$4:$Q1001,MATCH(B67, 'Prisustvo-Vežbe'!$A$4:$A1001, 0)),"---")</f>
        <v>5</v>
      </c>
      <c r="G67" s="7">
        <f t="array" ref="G67">iferror(iNDEX('Januar 1'!$AM$5:$AM1001,MATCH(B67, 'Januar 1'!$A$5:$A1001, 0)),"---")</f>
        <v>40</v>
      </c>
      <c r="I67" s="7" t="str">
        <f t="array" ref="I67">iferror(iNDEX('Januar 2'!$AT$5:$AT1001,MATCH(B67, 'Januar 2'!$A$5:$A1001, 0)),"---")</f>
        <v>---</v>
      </c>
      <c r="K67" s="7" t="str">
        <f t="array" ref="K67">iferror(iNDEX('Jun1'!$AY$6:$AY1001,MATCH(B67, 'Jun1'!$A$6:$A1001, 0)),"---")</f>
        <v>---</v>
      </c>
      <c r="M67" s="7" t="str">
        <f t="array" ref="M67">iferror(iNDEX('Jun2'!$AM$6:$AM1001,MATCH(B67, 'Jun2'!$A$6:$A1001, 0)),"---")</f>
        <v>---</v>
      </c>
      <c r="O67" s="7" t="str">
        <f t="array" ref="O67">iferror(iNDEX('Sep1'!$AK$6:$AK1001,MATCH(B67, 'Sep1'!$A$6:$A1001, 0)),"---")</f>
        <v>---</v>
      </c>
      <c r="Q67" s="7" t="str">
        <f t="array" ref="Q67">iferror(iNDEX('Sep2'!$AO$6:$AO1001,MATCH(B67, 'Sep2'!$A$6:$A1001, 0)),"---")</f>
        <v>---</v>
      </c>
      <c r="S67" s="7" t="str">
        <f t="array" ref="S67">iferror(iNDEX(Dodatni!$AJ$6:$AJ1001,MATCH(B67, Dodatni!$A$6:$A1001, 0)),"---")</f>
        <v>---</v>
      </c>
      <c r="U67" s="7" t="str">
        <f t="array" ref="U67">iferror(iNDEX('Sep1-2324'!$AQ$6:$AQ1001,MATCH(B67, 'Sep1-2324'!$A$6:$A1001, 0)),"---")</f>
        <v>---</v>
      </c>
    </row>
    <row r="68">
      <c r="A68" s="5">
        <v>65.0</v>
      </c>
      <c r="B68" s="6" t="s">
        <v>77</v>
      </c>
      <c r="C68" s="7" t="str">
        <f t="array" ref="C68">INDEX('Svi studenti'!$C$2:$C1001,MATCH(B68, 'Svi studenti'!$B$2:$B1001, 0))</f>
        <v>Црномарковић, Ана</v>
      </c>
      <c r="D68" s="8" t="str">
        <f t="array" ref="D68">iferror(iNDEX('Svi studenti'!$G$2:$G1001,MATCH(B68, 'Svi studenti'!$B$2:$B1001, 0)),"---")</f>
        <v>3и1а</v>
      </c>
      <c r="E68" s="9">
        <f t="array" ref="E68">iferror(iNDEX('Prisustvo-Vežbe'!$Q$4:$Q1001,MATCH(B68, 'Prisustvo-Vežbe'!$A$4:$A1001, 0)),"---")</f>
        <v>4.375</v>
      </c>
      <c r="G68" s="7" t="str">
        <f t="array" ref="G68">iferror(iNDEX('Januar 1'!$AM$5:$AM1001,MATCH(B68, 'Januar 1'!$A$5:$A1001, 0)),"---")</f>
        <v>---</v>
      </c>
      <c r="I68" s="7" t="str">
        <f t="array" ref="I68">iferror(iNDEX('Januar 2'!$AT$5:$AT1001,MATCH(B68, 'Januar 2'!$A$5:$A1001, 0)),"---")</f>
        <v>---</v>
      </c>
      <c r="K68" s="7" t="str">
        <f t="array" ref="K68">iferror(iNDEX('Jun1'!$AY$6:$AY1001,MATCH(B68, 'Jun1'!$A$6:$A1001, 0)),"---")</f>
        <v>---</v>
      </c>
      <c r="M68" s="7" t="str">
        <f t="array" ref="M68">iferror(iNDEX('Jun2'!$AM$6:$AM1001,MATCH(B68, 'Jun2'!$A$6:$A1001, 0)),"---")</f>
        <v>---</v>
      </c>
      <c r="O68" s="7" t="str">
        <f t="array" ref="O68">iferror(iNDEX('Sep1'!$AK$6:$AK1001,MATCH(B68, 'Sep1'!$A$6:$A1001, 0)),"---")</f>
        <v>---</v>
      </c>
      <c r="Q68" s="7" t="str">
        <f t="array" ref="Q68">iferror(iNDEX('Sep2'!$AO$6:$AO1001,MATCH(B68, 'Sep2'!$A$6:$A1001, 0)),"---")</f>
        <v>---</v>
      </c>
      <c r="S68" s="7" t="str">
        <f t="array" ref="S68">iferror(iNDEX(Dodatni!$AJ$6:$AJ1001,MATCH(B68, Dodatni!$A$6:$A1001, 0)),"---")</f>
        <v>---</v>
      </c>
      <c r="U68" s="7" t="str">
        <f t="array" ref="U68">iferror(iNDEX('Sep1-2324'!$AQ$6:$AQ1001,MATCH(B68, 'Sep1-2324'!$A$6:$A1001, 0)),"---")</f>
        <v>---</v>
      </c>
    </row>
    <row r="69">
      <c r="A69" s="5">
        <v>66.0</v>
      </c>
      <c r="B69" s="6" t="s">
        <v>78</v>
      </c>
      <c r="C69" s="7" t="str">
        <f t="array" ref="C69">INDEX('Svi studenti'!$C$2:$C1001,MATCH(B69, 'Svi studenti'!$B$2:$B1001, 0))</f>
        <v>Чабаркапа, Димитрије</v>
      </c>
      <c r="D69" s="8" t="str">
        <f t="array" ref="D69">iferror(iNDEX('Svi studenti'!$G$2:$G1001,MATCH(B69, 'Svi studenti'!$B$2:$B1001, 0)),"---")</f>
        <v>3и1б</v>
      </c>
      <c r="E69" s="9">
        <f t="array" ref="E69">iferror(iNDEX('Prisustvo-Vežbe'!$Q$4:$Q1001,MATCH(B69, 'Prisustvo-Vežbe'!$A$4:$A1001, 0)),"---")</f>
        <v>0</v>
      </c>
      <c r="G69" s="7" t="str">
        <f t="array" ref="G69">iferror(iNDEX('Januar 1'!$AM$5:$AM1001,MATCH(B69, 'Januar 1'!$A$5:$A1001, 0)),"---")</f>
        <v>---</v>
      </c>
      <c r="I69" s="7" t="str">
        <f t="array" ref="I69">iferror(iNDEX('Januar 2'!$AT$5:$AT1001,MATCH(B69, 'Januar 2'!$A$5:$A1001, 0)),"---")</f>
        <v>---</v>
      </c>
      <c r="K69" s="7" t="str">
        <f t="array" ref="K69">iferror(iNDEX('Jun1'!$AY$6:$AY1001,MATCH(B69, 'Jun1'!$A$6:$A1001, 0)),"---")</f>
        <v>---</v>
      </c>
      <c r="M69" s="7" t="str">
        <f t="array" ref="M69">iferror(iNDEX('Jun2'!$AM$6:$AM1001,MATCH(B69, 'Jun2'!$A$6:$A1001, 0)),"---")</f>
        <v>---</v>
      </c>
      <c r="O69" s="7" t="str">
        <f t="array" ref="O69">iferror(iNDEX('Sep1'!$AK$6:$AK1001,MATCH(B69, 'Sep1'!$A$6:$A1001, 0)),"---")</f>
        <v>---</v>
      </c>
      <c r="Q69" s="7" t="str">
        <f t="array" ref="Q69">iferror(iNDEX('Sep2'!$AO$6:$AO1001,MATCH(B69, 'Sep2'!$A$6:$A1001, 0)),"---")</f>
        <v>---</v>
      </c>
      <c r="S69" s="7" t="str">
        <f t="array" ref="S69">iferror(iNDEX(Dodatni!$AJ$6:$AJ1001,MATCH(B69, Dodatni!$A$6:$A1001, 0)),"---")</f>
        <v>---</v>
      </c>
      <c r="U69" s="7" t="str">
        <f t="array" ref="U69">iferror(iNDEX('Sep1-2324'!$AQ$6:$AQ1001,MATCH(B69, 'Sep1-2324'!$A$6:$A1001, 0)),"---")</f>
        <v>---</v>
      </c>
    </row>
    <row r="70">
      <c r="A70" s="5">
        <v>67.0</v>
      </c>
      <c r="B70" s="6" t="s">
        <v>79</v>
      </c>
      <c r="C70" s="7" t="str">
        <f t="array" ref="C70">INDEX('Svi studenti'!$C$2:$C1001,MATCH(B70, 'Svi studenti'!$B$2:$B1001, 0))</f>
        <v>Шимшић, Даница</v>
      </c>
      <c r="D70" s="8" t="str">
        <f t="array" ref="D70">iferror(iNDEX('Svi studenti'!$G$2:$G1001,MATCH(B70, 'Svi studenti'!$B$2:$B1001, 0)),"---")</f>
        <v>3и1а</v>
      </c>
      <c r="E70" s="9">
        <f t="array" ref="E70">iferror(iNDEX('Prisustvo-Vežbe'!$Q$4:$Q1001,MATCH(B70, 'Prisustvo-Vežbe'!$A$4:$A1001, 0)),"---")</f>
        <v>5</v>
      </c>
      <c r="G70" s="7" t="str">
        <f t="array" ref="G70">iferror(iNDEX('Januar 1'!$AM$5:$AM1001,MATCH(B70, 'Januar 1'!$A$5:$A1001, 0)),"---")</f>
        <v>---</v>
      </c>
      <c r="I70" s="7" t="str">
        <f t="array" ref="I70">iferror(iNDEX('Januar 2'!$AT$5:$AT1001,MATCH(B70, 'Januar 2'!$A$5:$A1001, 0)),"---")</f>
        <v>---</v>
      </c>
      <c r="K70" s="7">
        <f t="array" ref="K70">iferror(iNDEX('Jun1'!$AY$6:$AY1001,MATCH(B70, 'Jun1'!$A$6:$A1001, 0)),"---")</f>
        <v>22</v>
      </c>
      <c r="M70" s="7" t="str">
        <f t="array" ref="M70">iferror(iNDEX('Jun2'!$AM$6:$AM1001,MATCH(B70, 'Jun2'!$A$6:$A1001, 0)),"---")</f>
        <v>---</v>
      </c>
      <c r="O70" s="7" t="str">
        <f t="array" ref="O70">iferror(iNDEX('Sep1'!$AK$6:$AK1001,MATCH(B70, 'Sep1'!$A$6:$A1001, 0)),"---")</f>
        <v>---</v>
      </c>
      <c r="Q70" s="7" t="str">
        <f t="array" ref="Q70">iferror(iNDEX('Sep2'!$AO$6:$AO1001,MATCH(B70, 'Sep2'!$A$6:$A1001, 0)),"---")</f>
        <v>---</v>
      </c>
      <c r="S70" s="7" t="str">
        <f t="array" ref="S70">iferror(iNDEX(Dodatni!$AJ$6:$AJ1001,MATCH(B70, Dodatni!$A$6:$A1001, 0)),"---")</f>
        <v>---</v>
      </c>
      <c r="U70" s="7" t="str">
        <f t="array" ref="U70">iferror(iNDEX('Sep1-2324'!$AQ$6:$AQ1001,MATCH(B70, 'Sep1-2324'!$A$6:$A1001, 0)),"---")</f>
        <v>---</v>
      </c>
    </row>
    <row r="71">
      <c r="A71" s="5">
        <v>68.0</v>
      </c>
      <c r="B71" s="11" t="s">
        <v>80</v>
      </c>
      <c r="C71" s="7" t="str">
        <f t="array" ref="C71">INDEX('Svi studenti'!$C$2:$C1001,MATCH(B71, 'Svi studenti'!$B$2:$B1001, 0))</f>
        <v>Kolliopoulos, Dimitrios</v>
      </c>
      <c r="D71" s="8" t="str">
        <f t="array" ref="D71">iferror(iNDEX('Svi studenti'!$G$2:$G1001,MATCH(B71, 'Svi studenti'!$B$2:$B1001, 0)),"---")</f>
        <v>3и2а</v>
      </c>
      <c r="E71" s="9">
        <f t="array" ref="E71">iferror(iNDEX('Prisustvo-Vežbe'!$Q$4:$Q1001,MATCH(B71, 'Prisustvo-Vežbe'!$A$4:$A1001, 0)),"---")</f>
        <v>0</v>
      </c>
      <c r="G71" s="7" t="str">
        <f t="array" ref="G71">iferror(iNDEX('Januar 1'!$AM$5:$AM1001,MATCH(B71, 'Januar 1'!$A$5:$A1001, 0)),"---")</f>
        <v>---</v>
      </c>
      <c r="I71" s="7" t="str">
        <f t="array" ref="I71">iferror(iNDEX('Januar 2'!$AT$5:$AT1001,MATCH(B71, 'Januar 2'!$A$5:$A1001, 0)),"---")</f>
        <v>---</v>
      </c>
      <c r="K71" s="7" t="str">
        <f t="array" ref="K71">iferror(iNDEX('Jun1'!$AY$6:$AY1001,MATCH(B71, 'Jun1'!$A$6:$A1001, 0)),"---")</f>
        <v>---</v>
      </c>
      <c r="M71" s="7" t="str">
        <f t="array" ref="M71">iferror(iNDEX('Jun2'!$AM$6:$AM1001,MATCH(B71, 'Jun2'!$A$6:$A1001, 0)),"---")</f>
        <v>---</v>
      </c>
      <c r="O71" s="7" t="str">
        <f t="array" ref="O71">iferror(iNDEX('Sep1'!$AK$6:$AK1001,MATCH(B71, 'Sep1'!$A$6:$A1001, 0)),"---")</f>
        <v>---</v>
      </c>
      <c r="Q71" s="7" t="str">
        <f t="array" ref="Q71">iferror(iNDEX('Sep2'!$AO$6:$AO1001,MATCH(B71, 'Sep2'!$A$6:$A1001, 0)),"---")</f>
        <v>---</v>
      </c>
      <c r="S71" s="7" t="str">
        <f t="array" ref="S71">iferror(iNDEX(Dodatni!$AJ$6:$AJ1001,MATCH(B71, Dodatni!$A$6:$A1001, 0)),"---")</f>
        <v>---</v>
      </c>
      <c r="U71" s="7" t="str">
        <f t="array" ref="U71">iferror(iNDEX('Sep1-2324'!$AQ$6:$AQ1001,MATCH(B71, 'Sep1-2324'!$A$6:$A1001, 0)),"---")</f>
        <v>---</v>
      </c>
    </row>
    <row r="72">
      <c r="A72" s="5">
        <v>69.0</v>
      </c>
      <c r="B72" s="11" t="s">
        <v>81</v>
      </c>
      <c r="C72" s="7" t="str">
        <f t="array" ref="C72">INDEX('Svi studenti'!$C$2:$C1001,MATCH(B72, 'Svi studenti'!$B$2:$B1001, 0))</f>
        <v>Анђелић, Предраг</v>
      </c>
      <c r="D72" s="8" t="str">
        <f t="array" ref="D72">iferror(iNDEX('Svi studenti'!$G$2:$G1001,MATCH(B72, 'Svi studenti'!$B$2:$B1001, 0)),"---")</f>
        <v>3и2б</v>
      </c>
      <c r="E72" s="9">
        <f t="array" ref="E72">iferror(iNDEX('Prisustvo-Vežbe'!$Q$4:$Q1001,MATCH(B72, 'Prisustvo-Vežbe'!$A$4:$A1001, 0)),"---")</f>
        <v>3.125</v>
      </c>
      <c r="G72" s="7" t="str">
        <f t="array" ref="G72">iferror(iNDEX('Januar 1'!$AM$5:$AM1001,MATCH(B72, 'Januar 1'!$A$5:$A1001, 0)),"---")</f>
        <v>---</v>
      </c>
      <c r="I72" s="7">
        <f t="array" ref="I72">iferror(iNDEX('Januar 2'!$AT$5:$AT1001,MATCH(B72, 'Januar 2'!$A$5:$A1001, 0)),"---")</f>
        <v>37.5</v>
      </c>
      <c r="K72" s="7" t="str">
        <f t="array" ref="K72">iferror(iNDEX('Jun1'!$AY$6:$AY1001,MATCH(B72, 'Jun1'!$A$6:$A1001, 0)),"---")</f>
        <v>---</v>
      </c>
      <c r="M72" s="7" t="str">
        <f t="array" ref="M72">iferror(iNDEX('Jun2'!$AM$6:$AM1001,MATCH(B72, 'Jun2'!$A$6:$A1001, 0)),"---")</f>
        <v>---</v>
      </c>
      <c r="O72" s="7" t="str">
        <f t="array" ref="O72">iferror(iNDEX('Sep1'!$AK$6:$AK1001,MATCH(B72, 'Sep1'!$A$6:$A1001, 0)),"---")</f>
        <v>---</v>
      </c>
      <c r="Q72" s="7" t="str">
        <f t="array" ref="Q72">iferror(iNDEX('Sep2'!$AO$6:$AO1001,MATCH(B72, 'Sep2'!$A$6:$A1001, 0)),"---")</f>
        <v>---</v>
      </c>
      <c r="S72" s="7" t="str">
        <f t="array" ref="S72">iferror(iNDEX(Dodatni!$AJ$6:$AJ1001,MATCH(B72, Dodatni!$A$6:$A1001, 0)),"---")</f>
        <v>---</v>
      </c>
      <c r="U72" s="7" t="str">
        <f t="array" ref="U72">iferror(iNDEX('Sep1-2324'!$AQ$6:$AQ1001,MATCH(B72, 'Sep1-2324'!$A$6:$A1001, 0)),"---")</f>
        <v>---</v>
      </c>
    </row>
    <row r="73">
      <c r="A73" s="5">
        <v>70.0</v>
      </c>
      <c r="B73" s="11" t="s">
        <v>82</v>
      </c>
      <c r="C73" s="7" t="str">
        <f t="array" ref="C73">INDEX('Svi studenti'!$C$2:$C1001,MATCH(B73, 'Svi studenti'!$B$2:$B1001, 0))</f>
        <v>Бекчић, Драган</v>
      </c>
      <c r="D73" s="8" t="str">
        <f t="array" ref="D73">iferror(iNDEX('Svi studenti'!$G$2:$G1001,MATCH(B73, 'Svi studenti'!$B$2:$B1001, 0)),"---")</f>
        <v>3и2а</v>
      </c>
      <c r="E73" s="9">
        <f t="array" ref="E73">iferror(iNDEX('Prisustvo-Vežbe'!$Q$4:$Q1001,MATCH(B73, 'Prisustvo-Vežbe'!$A$4:$A1001, 0)),"---")</f>
        <v>4.375</v>
      </c>
      <c r="G73" s="7" t="str">
        <f t="array" ref="G73">iferror(iNDEX('Januar 1'!$AM$5:$AM1001,MATCH(B73, 'Januar 1'!$A$5:$A1001, 0)),"---")</f>
        <v>---</v>
      </c>
      <c r="I73" s="7" t="str">
        <f t="array" ref="I73">iferror(iNDEX('Januar 2'!$AT$5:$AT1001,MATCH(B73, 'Januar 2'!$A$5:$A1001, 0)),"---")</f>
        <v>---</v>
      </c>
      <c r="K73" s="7" t="str">
        <f t="array" ref="K73">iferror(iNDEX('Jun1'!$AY$6:$AY1001,MATCH(B73, 'Jun1'!$A$6:$A1001, 0)),"---")</f>
        <v>---</v>
      </c>
      <c r="M73" s="7" t="str">
        <f t="array" ref="M73">iferror(iNDEX('Jun2'!$AM$6:$AM1001,MATCH(B73, 'Jun2'!$A$6:$A1001, 0)),"---")</f>
        <v>---</v>
      </c>
      <c r="O73" s="7" t="str">
        <f t="array" ref="O73">iferror(iNDEX('Sep1'!$AK$6:$AK1001,MATCH(B73, 'Sep1'!$A$6:$A1001, 0)),"---")</f>
        <v>---</v>
      </c>
      <c r="Q73" s="7" t="str">
        <f t="array" ref="Q73">iferror(iNDEX('Sep2'!$AO$6:$AO1001,MATCH(B73, 'Sep2'!$A$6:$A1001, 0)),"---")</f>
        <v>---</v>
      </c>
      <c r="S73" s="7" t="str">
        <f t="array" ref="S73">iferror(iNDEX(Dodatni!$AJ$6:$AJ1001,MATCH(B73, Dodatni!$A$6:$A1001, 0)),"---")</f>
        <v>---</v>
      </c>
      <c r="U73" s="7" t="str">
        <f t="array" ref="U73">iferror(iNDEX('Sep1-2324'!$AQ$6:$AQ1001,MATCH(B73, 'Sep1-2324'!$A$6:$A1001, 0)),"---")</f>
        <v>---</v>
      </c>
    </row>
    <row r="74">
      <c r="A74" s="5">
        <v>71.0</v>
      </c>
      <c r="B74" s="11" t="s">
        <v>83</v>
      </c>
      <c r="C74" s="7" t="str">
        <f t="array" ref="C74">INDEX('Svi studenti'!$C$2:$C1001,MATCH(B74, 'Svi studenti'!$B$2:$B1001, 0))</f>
        <v>Бикић, Андрија</v>
      </c>
      <c r="D74" s="8" t="str">
        <f t="array" ref="D74">iferror(iNDEX('Svi studenti'!$G$2:$G1001,MATCH(B74, 'Svi studenti'!$B$2:$B1001, 0)),"---")</f>
        <v>3и2а</v>
      </c>
      <c r="E74" s="9">
        <f t="array" ref="E74">iferror(iNDEX('Prisustvo-Vežbe'!$Q$4:$Q1001,MATCH(B74, 'Prisustvo-Vežbe'!$A$4:$A1001, 0)),"---")</f>
        <v>0</v>
      </c>
      <c r="G74" s="7" t="str">
        <f t="array" ref="G74">iferror(iNDEX('Januar 1'!$AM$5:$AM1001,MATCH(B74, 'Januar 1'!$A$5:$A1001, 0)),"---")</f>
        <v>---</v>
      </c>
      <c r="I74" s="7" t="str">
        <f t="array" ref="I74">iferror(iNDEX('Januar 2'!$AT$5:$AT1001,MATCH(B74, 'Januar 2'!$A$5:$A1001, 0)),"---")</f>
        <v>---</v>
      </c>
      <c r="K74" s="7" t="str">
        <f t="array" ref="K74">iferror(iNDEX('Jun1'!$AY$6:$AY1001,MATCH(B74, 'Jun1'!$A$6:$A1001, 0)),"---")</f>
        <v>---</v>
      </c>
      <c r="M74" s="7" t="str">
        <f t="array" ref="M74">iferror(iNDEX('Jun2'!$AM$6:$AM1001,MATCH(B74, 'Jun2'!$A$6:$A1001, 0)),"---")</f>
        <v>---</v>
      </c>
      <c r="O74" s="7" t="str">
        <f t="array" ref="O74">iferror(iNDEX('Sep1'!$AK$6:$AK1001,MATCH(B74, 'Sep1'!$A$6:$A1001, 0)),"---")</f>
        <v>---</v>
      </c>
      <c r="Q74" s="7" t="str">
        <f t="array" ref="Q74">iferror(iNDEX('Sep2'!$AO$6:$AO1001,MATCH(B74, 'Sep2'!$A$6:$A1001, 0)),"---")</f>
        <v>---</v>
      </c>
      <c r="S74" s="7" t="str">
        <f t="array" ref="S74">iferror(iNDEX(Dodatni!$AJ$6:$AJ1001,MATCH(B74, Dodatni!$A$6:$A1001, 0)),"---")</f>
        <v>---</v>
      </c>
      <c r="U74" s="7" t="str">
        <f t="array" ref="U74">iferror(iNDEX('Sep1-2324'!$AQ$6:$AQ1001,MATCH(B74, 'Sep1-2324'!$A$6:$A1001, 0)),"---")</f>
        <v>---</v>
      </c>
    </row>
    <row r="75">
      <c r="A75" s="5">
        <v>72.0</v>
      </c>
      <c r="B75" s="11" t="s">
        <v>84</v>
      </c>
      <c r="C75" s="7" t="str">
        <f t="array" ref="C75">INDEX('Svi studenti'!$C$2:$C1001,MATCH(B75, 'Svi studenti'!$B$2:$B1001, 0))</f>
        <v>Бркљач, Јована</v>
      </c>
      <c r="D75" s="8" t="str">
        <f t="array" ref="D75">iferror(iNDEX('Svi studenti'!$G$2:$G1001,MATCH(B75, 'Svi studenti'!$B$2:$B1001, 0)),"---")</f>
        <v>3и2б</v>
      </c>
      <c r="E75" s="9">
        <f t="array" ref="E75">iferror(iNDEX('Prisustvo-Vežbe'!$Q$4:$Q1001,MATCH(B75, 'Prisustvo-Vežbe'!$A$4:$A1001, 0)),"---")</f>
        <v>4.375</v>
      </c>
      <c r="G75" s="7">
        <f t="array" ref="G75">iferror(iNDEX('Januar 1'!$AM$5:$AM1001,MATCH(B75, 'Januar 1'!$A$5:$A1001, 0)),"---")</f>
        <v>45.5</v>
      </c>
      <c r="I75" s="7" t="str">
        <f t="array" ref="I75">iferror(iNDEX('Januar 2'!$AT$5:$AT1001,MATCH(B75, 'Januar 2'!$A$5:$A1001, 0)),"---")</f>
        <v>---</v>
      </c>
      <c r="K75" s="7" t="str">
        <f t="array" ref="K75">iferror(iNDEX('Jun1'!$AY$6:$AY1001,MATCH(B75, 'Jun1'!$A$6:$A1001, 0)),"---")</f>
        <v>---</v>
      </c>
      <c r="M75" s="7" t="str">
        <f t="array" ref="M75">iferror(iNDEX('Jun2'!$AM$6:$AM1001,MATCH(B75, 'Jun2'!$A$6:$A1001, 0)),"---")</f>
        <v>---</v>
      </c>
      <c r="O75" s="7" t="str">
        <f t="array" ref="O75">iferror(iNDEX('Sep1'!$AK$6:$AK1001,MATCH(B75, 'Sep1'!$A$6:$A1001, 0)),"---")</f>
        <v>---</v>
      </c>
      <c r="Q75" s="7" t="str">
        <f t="array" ref="Q75">iferror(iNDEX('Sep2'!$AO$6:$AO1001,MATCH(B75, 'Sep2'!$A$6:$A1001, 0)),"---")</f>
        <v>---</v>
      </c>
      <c r="S75" s="7" t="str">
        <f t="array" ref="S75">iferror(iNDEX(Dodatni!$AJ$6:$AJ1001,MATCH(B75, Dodatni!$A$6:$A1001, 0)),"---")</f>
        <v>---</v>
      </c>
      <c r="U75" s="7" t="str">
        <f t="array" ref="U75">iferror(iNDEX('Sep1-2324'!$AQ$6:$AQ1001,MATCH(B75, 'Sep1-2324'!$A$6:$A1001, 0)),"---")</f>
        <v>---</v>
      </c>
    </row>
    <row r="76">
      <c r="A76" s="5">
        <v>73.0</v>
      </c>
      <c r="B76" s="11" t="s">
        <v>85</v>
      </c>
      <c r="C76" s="7" t="str">
        <f t="array" ref="C76">INDEX('Svi studenti'!$C$2:$C1001,MATCH(B76, 'Svi studenti'!$B$2:$B1001, 0))</f>
        <v>Величковић, Јелена</v>
      </c>
      <c r="D76" s="8" t="str">
        <f t="array" ref="D76">iferror(iNDEX('Svi studenti'!$G$2:$G1001,MATCH(B76, 'Svi studenti'!$B$2:$B1001, 0)),"---")</f>
        <v>3и2а</v>
      </c>
      <c r="E76" s="9">
        <f t="array" ref="E76">iferror(iNDEX('Prisustvo-Vežbe'!$Q$4:$Q1001,MATCH(B76, 'Prisustvo-Vežbe'!$A$4:$A1001, 0)),"---")</f>
        <v>0</v>
      </c>
      <c r="G76" s="7" t="str">
        <f t="array" ref="G76">iferror(iNDEX('Januar 1'!$AM$5:$AM1001,MATCH(B76, 'Januar 1'!$A$5:$A1001, 0)),"---")</f>
        <v>---</v>
      </c>
      <c r="I76" s="7" t="str">
        <f t="array" ref="I76">iferror(iNDEX('Januar 2'!$AT$5:$AT1001,MATCH(B76, 'Januar 2'!$A$5:$A1001, 0)),"---")</f>
        <v>---</v>
      </c>
      <c r="K76" s="7" t="str">
        <f t="array" ref="K76">iferror(iNDEX('Jun1'!$AY$6:$AY1001,MATCH(B76, 'Jun1'!$A$6:$A1001, 0)),"---")</f>
        <v>---</v>
      </c>
      <c r="M76" s="7" t="str">
        <f t="array" ref="M76">iferror(iNDEX('Jun2'!$AM$6:$AM1001,MATCH(B76, 'Jun2'!$A$6:$A1001, 0)),"---")</f>
        <v>---</v>
      </c>
      <c r="O76" s="7" t="str">
        <f t="array" ref="O76">iferror(iNDEX('Sep1'!$AK$6:$AK1001,MATCH(B76, 'Sep1'!$A$6:$A1001, 0)),"---")</f>
        <v>---</v>
      </c>
      <c r="Q76" s="7" t="str">
        <f t="array" ref="Q76">iferror(iNDEX('Sep2'!$AO$6:$AO1001,MATCH(B76, 'Sep2'!$A$6:$A1001, 0)),"---")</f>
        <v>---</v>
      </c>
      <c r="S76" s="7" t="str">
        <f t="array" ref="S76">iferror(iNDEX(Dodatni!$AJ$6:$AJ1001,MATCH(B76, Dodatni!$A$6:$A1001, 0)),"---")</f>
        <v>---</v>
      </c>
      <c r="U76" s="7" t="str">
        <f t="array" ref="U76">iferror(iNDEX('Sep1-2324'!$AQ$6:$AQ1001,MATCH(B76, 'Sep1-2324'!$A$6:$A1001, 0)),"---")</f>
        <v>---</v>
      </c>
    </row>
    <row r="77">
      <c r="A77" s="5">
        <v>74.0</v>
      </c>
      <c r="B77" s="11" t="s">
        <v>86</v>
      </c>
      <c r="C77" s="7" t="str">
        <f t="array" ref="C77">INDEX('Svi studenti'!$C$2:$C1001,MATCH(B77, 'Svi studenti'!$B$2:$B1001, 0))</f>
        <v>Виторовић, Далибор</v>
      </c>
      <c r="D77" s="8" t="str">
        <f t="array" ref="D77">iferror(iNDEX('Svi studenti'!$G$2:$G1001,MATCH(B77, 'Svi studenti'!$B$2:$B1001, 0)),"---")</f>
        <v>3и2б</v>
      </c>
      <c r="E77" s="9">
        <f t="array" ref="E77">iferror(iNDEX('Prisustvo-Vežbe'!$Q$4:$Q1001,MATCH(B77, 'Prisustvo-Vežbe'!$A$4:$A1001, 0)),"---")</f>
        <v>3.125</v>
      </c>
      <c r="G77" s="7" t="str">
        <f t="array" ref="G77">iferror(iNDEX('Januar 1'!$AM$5:$AM1001,MATCH(B77, 'Januar 1'!$A$5:$A1001, 0)),"---")</f>
        <v>---</v>
      </c>
      <c r="I77" s="7" t="str">
        <f t="array" ref="I77">iferror(iNDEX('Januar 2'!$AT$5:$AT1001,MATCH(B77, 'Januar 2'!$A$5:$A1001, 0)),"---")</f>
        <v>---</v>
      </c>
      <c r="K77" s="7">
        <f t="array" ref="K77">iferror(iNDEX('Jun1'!$AY$6:$AY1001,MATCH(B77, 'Jun1'!$A$6:$A1001, 0)),"---")</f>
        <v>27.5</v>
      </c>
      <c r="M77" s="7" t="str">
        <f t="array" ref="M77">iferror(iNDEX('Jun2'!$AM$6:$AM1001,MATCH(B77, 'Jun2'!$A$6:$A1001, 0)),"---")</f>
        <v>---</v>
      </c>
      <c r="O77" s="7" t="str">
        <f t="array" ref="O77">iferror(iNDEX('Sep1'!$AK$6:$AK1001,MATCH(B77, 'Sep1'!$A$6:$A1001, 0)),"---")</f>
        <v>---</v>
      </c>
      <c r="Q77" s="7" t="str">
        <f t="array" ref="Q77">iferror(iNDEX('Sep2'!$AO$6:$AO1001,MATCH(B77, 'Sep2'!$A$6:$A1001, 0)),"---")</f>
        <v>---</v>
      </c>
      <c r="S77" s="7" t="str">
        <f t="array" ref="S77">iferror(iNDEX(Dodatni!$AJ$6:$AJ1001,MATCH(B77, Dodatni!$A$6:$A1001, 0)),"---")</f>
        <v>---</v>
      </c>
      <c r="U77" s="7" t="str">
        <f t="array" ref="U77">iferror(iNDEX('Sep1-2324'!$AQ$6:$AQ1001,MATCH(B77, 'Sep1-2324'!$A$6:$A1001, 0)),"---")</f>
        <v>---</v>
      </c>
    </row>
    <row r="78">
      <c r="A78" s="5">
        <v>75.0</v>
      </c>
      <c r="B78" s="11" t="s">
        <v>87</v>
      </c>
      <c r="C78" s="7" t="str">
        <f t="array" ref="C78">INDEX('Svi studenti'!$C$2:$C1001,MATCH(B78, 'Svi studenti'!$B$2:$B1001, 0))</f>
        <v>Владисављевић, Никола</v>
      </c>
      <c r="D78" s="8" t="str">
        <f t="array" ref="D78">iferror(iNDEX('Svi studenti'!$G$2:$G1001,MATCH(B78, 'Svi studenti'!$B$2:$B1001, 0)),"---")</f>
        <v>3и2б</v>
      </c>
      <c r="E78" s="9">
        <f t="array" ref="E78">iferror(iNDEX('Prisustvo-Vežbe'!$Q$4:$Q1001,MATCH(B78, 'Prisustvo-Vežbe'!$A$4:$A1001, 0)),"---")</f>
        <v>1.25</v>
      </c>
      <c r="G78" s="7" t="str">
        <f t="array" ref="G78">iferror(iNDEX('Januar 1'!$AM$5:$AM1001,MATCH(B78, 'Januar 1'!$A$5:$A1001, 0)),"---")</f>
        <v>---</v>
      </c>
      <c r="I78" s="7" t="str">
        <f t="array" ref="I78">iferror(iNDEX('Januar 2'!$AT$5:$AT1001,MATCH(B78, 'Januar 2'!$A$5:$A1001, 0)),"---")</f>
        <v>---</v>
      </c>
      <c r="K78" s="7" t="str">
        <f t="array" ref="K78">iferror(iNDEX('Jun1'!$AY$6:$AY1001,MATCH(B78, 'Jun1'!$A$6:$A1001, 0)),"---")</f>
        <v>---</v>
      </c>
      <c r="M78" s="7" t="str">
        <f t="array" ref="M78">iferror(iNDEX('Jun2'!$AM$6:$AM1001,MATCH(B78, 'Jun2'!$A$6:$A1001, 0)),"---")</f>
        <v>---</v>
      </c>
      <c r="O78" s="7" t="str">
        <f t="array" ref="O78">iferror(iNDEX('Sep1'!$AK$6:$AK1001,MATCH(B78, 'Sep1'!$A$6:$A1001, 0)),"---")</f>
        <v>---</v>
      </c>
      <c r="Q78" s="7" t="str">
        <f t="array" ref="Q78">iferror(iNDEX('Sep2'!$AO$6:$AO1001,MATCH(B78, 'Sep2'!$A$6:$A1001, 0)),"---")</f>
        <v>---</v>
      </c>
      <c r="S78" s="7" t="str">
        <f t="array" ref="S78">iferror(iNDEX(Dodatni!$AJ$6:$AJ1001,MATCH(B78, Dodatni!$A$6:$A1001, 0)),"---")</f>
        <v>---</v>
      </c>
      <c r="U78" s="7" t="str">
        <f t="array" ref="U78">iferror(iNDEX('Sep1-2324'!$AQ$6:$AQ1001,MATCH(B78, 'Sep1-2324'!$A$6:$A1001, 0)),"---")</f>
        <v>---</v>
      </c>
    </row>
    <row r="79">
      <c r="A79" s="5">
        <v>76.0</v>
      </c>
      <c r="B79" s="11" t="s">
        <v>88</v>
      </c>
      <c r="C79" s="7" t="str">
        <f t="array" ref="C79">INDEX('Svi studenti'!$C$2:$C1001,MATCH(B79, 'Svi studenti'!$B$2:$B1001, 0))</f>
        <v>Вујовић, Добривоје</v>
      </c>
      <c r="D79" s="8" t="str">
        <f t="array" ref="D79">iferror(iNDEX('Svi studenti'!$G$2:$G1001,MATCH(B79, 'Svi studenti'!$B$2:$B1001, 0)),"---")</f>
        <v>3и2а</v>
      </c>
      <c r="E79" s="9">
        <f t="array" ref="E79">iferror(iNDEX('Prisustvo-Vežbe'!$Q$4:$Q1001,MATCH(B79, 'Prisustvo-Vežbe'!$A$4:$A1001, 0)),"---")</f>
        <v>5</v>
      </c>
      <c r="G79" s="7" t="str">
        <f t="array" ref="G79">iferror(iNDEX('Januar 1'!$AM$5:$AM1001,MATCH(B79, 'Januar 1'!$A$5:$A1001, 0)),"---")</f>
        <v>---</v>
      </c>
      <c r="I79" s="7">
        <f t="array" ref="I79">iferror(iNDEX('Januar 2'!$AT$5:$AT1001,MATCH(B79, 'Januar 2'!$A$5:$A1001, 0)),"---")</f>
        <v>20</v>
      </c>
      <c r="K79" s="7">
        <f t="array" ref="K79">iferror(iNDEX('Jun1'!$AY$6:$AY1001,MATCH(B79, 'Jun1'!$A$6:$A1001, 0)),"---")</f>
        <v>24</v>
      </c>
      <c r="M79" s="7" t="str">
        <f t="array" ref="M79">iferror(iNDEX('Jun2'!$AM$6:$AM1001,MATCH(B79, 'Jun2'!$A$6:$A1001, 0)),"---")</f>
        <v>---</v>
      </c>
      <c r="O79" s="7">
        <f t="array" ref="O79">iferror(iNDEX('Sep1'!$AK$6:$AK1001,MATCH(B79, 'Sep1'!$A$6:$A1001, 0)),"---")</f>
        <v>42</v>
      </c>
      <c r="Q79" s="7" t="str">
        <f t="array" ref="Q79">iferror(iNDEX('Sep2'!$AO$6:$AO1001,MATCH(B79, 'Sep2'!$A$6:$A1001, 0)),"---")</f>
        <v>---</v>
      </c>
      <c r="S79" s="7" t="str">
        <f t="array" ref="S79">iferror(iNDEX(Dodatni!$AJ$6:$AJ1001,MATCH(B79, Dodatni!$A$6:$A1001, 0)),"---")</f>
        <v>---</v>
      </c>
      <c r="U79" s="7" t="str">
        <f t="array" ref="U79">iferror(iNDEX('Sep1-2324'!$AQ$6:$AQ1001,MATCH(B79, 'Sep1-2324'!$A$6:$A1001, 0)),"---")</f>
        <v>---</v>
      </c>
    </row>
    <row r="80">
      <c r="A80" s="5">
        <v>77.0</v>
      </c>
      <c r="B80" s="11" t="s">
        <v>89</v>
      </c>
      <c r="C80" s="7" t="str">
        <f t="array" ref="C80">INDEX('Svi studenti'!$C$2:$C1001,MATCH(B80, 'Svi studenti'!$B$2:$B1001, 0))</f>
        <v>Вукадиновић, Алекса</v>
      </c>
      <c r="D80" s="8" t="str">
        <f t="array" ref="D80">iferror(iNDEX('Svi studenti'!$G$2:$G1001,MATCH(B80, 'Svi studenti'!$B$2:$B1001, 0)),"---")</f>
        <v>3и2а</v>
      </c>
      <c r="E80" s="9">
        <f t="array" ref="E80">iferror(iNDEX('Prisustvo-Vežbe'!$Q$4:$Q1001,MATCH(B80, 'Prisustvo-Vežbe'!$A$4:$A1001, 0)),"---")</f>
        <v>3.75</v>
      </c>
      <c r="G80" s="7">
        <f t="array" ref="G80">iferror(iNDEX('Januar 1'!$AM$5:$AM1001,MATCH(B80, 'Januar 1'!$A$5:$A1001, 0)),"---")</f>
        <v>48.5</v>
      </c>
      <c r="I80" s="7" t="str">
        <f t="array" ref="I80">iferror(iNDEX('Januar 2'!$AT$5:$AT1001,MATCH(B80, 'Januar 2'!$A$5:$A1001, 0)),"---")</f>
        <v>---</v>
      </c>
      <c r="K80" s="7" t="str">
        <f t="array" ref="K80">iferror(iNDEX('Jun1'!$AY$6:$AY1001,MATCH(B80, 'Jun1'!$A$6:$A1001, 0)),"---")</f>
        <v>---</v>
      </c>
      <c r="M80" s="7" t="str">
        <f t="array" ref="M80">iferror(iNDEX('Jun2'!$AM$6:$AM1001,MATCH(B80, 'Jun2'!$A$6:$A1001, 0)),"---")</f>
        <v>---</v>
      </c>
      <c r="O80" s="7" t="str">
        <f t="array" ref="O80">iferror(iNDEX('Sep1'!$AK$6:$AK1001,MATCH(B80, 'Sep1'!$A$6:$A1001, 0)),"---")</f>
        <v>---</v>
      </c>
      <c r="Q80" s="7" t="str">
        <f t="array" ref="Q80">iferror(iNDEX('Sep2'!$AO$6:$AO1001,MATCH(B80, 'Sep2'!$A$6:$A1001, 0)),"---")</f>
        <v>---</v>
      </c>
      <c r="S80" s="7" t="str">
        <f t="array" ref="S80">iferror(iNDEX(Dodatni!$AJ$6:$AJ1001,MATCH(B80, Dodatni!$A$6:$A1001, 0)),"---")</f>
        <v>---</v>
      </c>
      <c r="U80" s="7" t="str">
        <f t="array" ref="U80">iferror(iNDEX('Sep1-2324'!$AQ$6:$AQ1001,MATCH(B80, 'Sep1-2324'!$A$6:$A1001, 0)),"---")</f>
        <v>---</v>
      </c>
    </row>
    <row r="81">
      <c r="A81" s="5">
        <v>78.0</v>
      </c>
      <c r="B81" s="11" t="s">
        <v>90</v>
      </c>
      <c r="C81" s="7" t="str">
        <f t="array" ref="C81">INDEX('Svi studenti'!$C$2:$C1001,MATCH(B81, 'Svi studenti'!$B$2:$B1001, 0))</f>
        <v>Гајић, Реља</v>
      </c>
      <c r="D81" s="8" t="str">
        <f t="array" ref="D81">iferror(iNDEX('Svi studenti'!$G$2:$G1001,MATCH(B81, 'Svi studenti'!$B$2:$B1001, 0)),"---")</f>
        <v>3и2а</v>
      </c>
      <c r="E81" s="9">
        <f t="array" ref="E81">iferror(iNDEX('Prisustvo-Vežbe'!$Q$4:$Q1001,MATCH(B81, 'Prisustvo-Vežbe'!$A$4:$A1001, 0)),"---")</f>
        <v>5</v>
      </c>
      <c r="G81" s="7" t="str">
        <f t="array" ref="G81">iferror(iNDEX('Januar 1'!$AM$5:$AM1001,MATCH(B81, 'Januar 1'!$A$5:$A1001, 0)),"---")</f>
        <v>---</v>
      </c>
      <c r="I81" s="7" t="str">
        <f t="array" ref="I81">iferror(iNDEX('Januar 2'!$AT$5:$AT1001,MATCH(B81, 'Januar 2'!$A$5:$A1001, 0)),"---")</f>
        <v>---</v>
      </c>
      <c r="K81" s="7" t="str">
        <f t="array" ref="K81">iferror(iNDEX('Jun1'!$AY$6:$AY1001,MATCH(B81, 'Jun1'!$A$6:$A1001, 0)),"---")</f>
        <v>---</v>
      </c>
      <c r="M81" s="7" t="str">
        <f t="array" ref="M81">iferror(iNDEX('Jun2'!$AM$6:$AM1001,MATCH(B81, 'Jun2'!$A$6:$A1001, 0)),"---")</f>
        <v>---</v>
      </c>
      <c r="O81" s="7" t="str">
        <f t="array" ref="O81">iferror(iNDEX('Sep1'!$AK$6:$AK1001,MATCH(B81, 'Sep1'!$A$6:$A1001, 0)),"---")</f>
        <v>---</v>
      </c>
      <c r="Q81" s="7" t="str">
        <f t="array" ref="Q81">iferror(iNDEX('Sep2'!$AO$6:$AO1001,MATCH(B81, 'Sep2'!$A$6:$A1001, 0)),"---")</f>
        <v>---</v>
      </c>
      <c r="S81" s="7" t="str">
        <f t="array" ref="S81">iferror(iNDEX(Dodatni!$AJ$6:$AJ1001,MATCH(B81, Dodatni!$A$6:$A1001, 0)),"---")</f>
        <v>---</v>
      </c>
      <c r="U81" s="7" t="str">
        <f t="array" ref="U81">iferror(iNDEX('Sep1-2324'!$AQ$6:$AQ1001,MATCH(B81, 'Sep1-2324'!$A$6:$A1001, 0)),"---")</f>
        <v>---</v>
      </c>
    </row>
    <row r="82">
      <c r="A82" s="5">
        <v>79.0</v>
      </c>
      <c r="B82" s="11" t="s">
        <v>91</v>
      </c>
      <c r="C82" s="7" t="str">
        <f t="array" ref="C82">INDEX('Svi studenti'!$C$2:$C1001,MATCH(B82, 'Svi studenti'!$B$2:$B1001, 0))</f>
        <v>Гојаковић, Сара</v>
      </c>
      <c r="D82" s="8" t="str">
        <f t="array" ref="D82">iferror(iNDEX('Svi studenti'!$G$2:$G1001,MATCH(B82, 'Svi studenti'!$B$2:$B1001, 0)),"---")</f>
        <v>3и2б</v>
      </c>
      <c r="E82" s="9">
        <f t="array" ref="E82">iferror(iNDEX('Prisustvo-Vežbe'!$Q$4:$Q1001,MATCH(B82, 'Prisustvo-Vežbe'!$A$4:$A1001, 0)),"---")</f>
        <v>4.375</v>
      </c>
      <c r="G82" s="7" t="str">
        <f t="array" ref="G82">iferror(iNDEX('Januar 1'!$AM$5:$AM1001,MATCH(B82, 'Januar 1'!$A$5:$A1001, 0)),"---")</f>
        <v>---</v>
      </c>
      <c r="I82" s="7" t="str">
        <f t="array" ref="I82">iferror(iNDEX('Januar 2'!$AT$5:$AT1001,MATCH(B82, 'Januar 2'!$A$5:$A1001, 0)),"---")</f>
        <v>---</v>
      </c>
      <c r="K82" s="7" t="str">
        <f t="array" ref="K82">iferror(iNDEX('Jun1'!$AY$6:$AY1001,MATCH(B82, 'Jun1'!$A$6:$A1001, 0)),"---")</f>
        <v>---</v>
      </c>
      <c r="M82" s="7" t="str">
        <f t="array" ref="M82">iferror(iNDEX('Jun2'!$AM$6:$AM1001,MATCH(B82, 'Jun2'!$A$6:$A1001, 0)),"---")</f>
        <v>---</v>
      </c>
      <c r="O82" s="7">
        <f t="array" ref="O82">iferror(iNDEX('Sep1'!$AK$6:$AK1001,MATCH(B82, 'Sep1'!$A$6:$A1001, 0)),"---")</f>
        <v>22.5</v>
      </c>
      <c r="Q82" s="7" t="str">
        <f t="array" ref="Q82">iferror(iNDEX('Sep2'!$AO$6:$AO1001,MATCH(B82, 'Sep2'!$A$6:$A1001, 0)),"---")</f>
        <v>---</v>
      </c>
      <c r="S82" s="7" t="str">
        <f t="array" ref="S82">iferror(iNDEX(Dodatni!$AJ$6:$AJ1001,MATCH(B82, Dodatni!$A$6:$A1001, 0)),"---")</f>
        <v>---</v>
      </c>
      <c r="U82" s="7" t="str">
        <f t="array" ref="U82">iferror(iNDEX('Sep1-2324'!$AQ$6:$AQ1001,MATCH(B82, 'Sep1-2324'!$A$6:$A1001, 0)),"---")</f>
        <v>---</v>
      </c>
    </row>
    <row r="83">
      <c r="A83" s="5">
        <v>80.0</v>
      </c>
      <c r="B83" s="11" t="s">
        <v>92</v>
      </c>
      <c r="C83" s="7" t="str">
        <f t="array" ref="C83">INDEX('Svi studenti'!$C$2:$C1001,MATCH(B83, 'Svi studenti'!$B$2:$B1001, 0))</f>
        <v>Дабовић, Матеја</v>
      </c>
      <c r="D83" s="8" t="str">
        <f t="array" ref="D83">iferror(iNDEX('Svi studenti'!$G$2:$G1001,MATCH(B83, 'Svi studenti'!$B$2:$B1001, 0)),"---")</f>
        <v>3и2а</v>
      </c>
      <c r="E83" s="9">
        <f t="array" ref="E83">iferror(iNDEX('Prisustvo-Vežbe'!$Q$4:$Q1001,MATCH(B83, 'Prisustvo-Vežbe'!$A$4:$A1001, 0)),"---")</f>
        <v>2.5</v>
      </c>
      <c r="G83" s="7" t="str">
        <f t="array" ref="G83">iferror(iNDEX('Januar 1'!$AM$5:$AM1001,MATCH(B83, 'Januar 1'!$A$5:$A1001, 0)),"---")</f>
        <v>---</v>
      </c>
      <c r="I83" s="7" t="str">
        <f t="array" ref="I83">iferror(iNDEX('Januar 2'!$AT$5:$AT1001,MATCH(B83, 'Januar 2'!$A$5:$A1001, 0)),"---")</f>
        <v>---</v>
      </c>
      <c r="K83" s="7">
        <f t="array" ref="K83">iferror(iNDEX('Jun1'!$AY$6:$AY1001,MATCH(B83, 'Jun1'!$A$6:$A1001, 0)),"---")</f>
        <v>42</v>
      </c>
      <c r="M83" s="7" t="str">
        <f t="array" ref="M83">iferror(iNDEX('Jun2'!$AM$6:$AM1001,MATCH(B83, 'Jun2'!$A$6:$A1001, 0)),"---")</f>
        <v>---</v>
      </c>
      <c r="O83" s="7" t="str">
        <f t="array" ref="O83">iferror(iNDEX('Sep1'!$AK$6:$AK1001,MATCH(B83, 'Sep1'!$A$6:$A1001, 0)),"---")</f>
        <v>---</v>
      </c>
      <c r="Q83" s="7" t="str">
        <f t="array" ref="Q83">iferror(iNDEX('Sep2'!$AO$6:$AO1001,MATCH(B83, 'Sep2'!$A$6:$A1001, 0)),"---")</f>
        <v>---</v>
      </c>
      <c r="S83" s="7" t="str">
        <f t="array" ref="S83">iferror(iNDEX(Dodatni!$AJ$6:$AJ1001,MATCH(B83, Dodatni!$A$6:$A1001, 0)),"---")</f>
        <v>---</v>
      </c>
      <c r="U83" s="7" t="str">
        <f t="array" ref="U83">iferror(iNDEX('Sep1-2324'!$AQ$6:$AQ1001,MATCH(B83, 'Sep1-2324'!$A$6:$A1001, 0)),"---")</f>
        <v>---</v>
      </c>
    </row>
    <row r="84">
      <c r="A84" s="5">
        <v>81.0</v>
      </c>
      <c r="B84" s="11" t="s">
        <v>93</v>
      </c>
      <c r="C84" s="7" t="str">
        <f t="array" ref="C84">INDEX('Svi studenti'!$C$2:$C1001,MATCH(B84, 'Svi studenti'!$B$2:$B1001, 0))</f>
        <v>Давидовић, Лука</v>
      </c>
      <c r="D84" s="8" t="str">
        <f t="array" ref="D84">iferror(iNDEX('Svi studenti'!$G$2:$G1001,MATCH(B84, 'Svi studenti'!$B$2:$B1001, 0)),"---")</f>
        <v>3и2б</v>
      </c>
      <c r="E84" s="9">
        <f t="array" ref="E84">iferror(iNDEX('Prisustvo-Vežbe'!$Q$4:$Q1001,MATCH(B84, 'Prisustvo-Vežbe'!$A$4:$A1001, 0)),"---")</f>
        <v>3.125</v>
      </c>
      <c r="G84" s="7" t="str">
        <f t="array" ref="G84">iferror(iNDEX('Januar 1'!$AM$5:$AM1001,MATCH(B84, 'Januar 1'!$A$5:$A1001, 0)),"---")</f>
        <v>---</v>
      </c>
      <c r="I84" s="7" t="str">
        <f t="array" ref="I84">iferror(iNDEX('Januar 2'!$AT$5:$AT1001,MATCH(B84, 'Januar 2'!$A$5:$A1001, 0)),"---")</f>
        <v>---</v>
      </c>
      <c r="K84" s="7" t="str">
        <f t="array" ref="K84">iferror(iNDEX('Jun1'!$AY$6:$AY1001,MATCH(B84, 'Jun1'!$A$6:$A1001, 0)),"---")</f>
        <v>---</v>
      </c>
      <c r="M84" s="7" t="str">
        <f t="array" ref="M84">iferror(iNDEX('Jun2'!$AM$6:$AM1001,MATCH(B84, 'Jun2'!$A$6:$A1001, 0)),"---")</f>
        <v>---</v>
      </c>
      <c r="O84" s="7" t="str">
        <f t="array" ref="O84">iferror(iNDEX('Sep1'!$AK$6:$AK1001,MATCH(B84, 'Sep1'!$A$6:$A1001, 0)),"---")</f>
        <v>---</v>
      </c>
      <c r="Q84" s="7" t="str">
        <f t="array" ref="Q84">iferror(iNDEX('Sep2'!$AO$6:$AO1001,MATCH(B84, 'Sep2'!$A$6:$A1001, 0)),"---")</f>
        <v>---</v>
      </c>
      <c r="S84" s="7" t="str">
        <f t="array" ref="S84">iferror(iNDEX(Dodatni!$AJ$6:$AJ1001,MATCH(B84, Dodatni!$A$6:$A1001, 0)),"---")</f>
        <v>---</v>
      </c>
      <c r="U84" s="7" t="str">
        <f t="array" ref="U84">iferror(iNDEX('Sep1-2324'!$AQ$6:$AQ1001,MATCH(B84, 'Sep1-2324'!$A$6:$A1001, 0)),"---")</f>
        <v>---</v>
      </c>
    </row>
    <row r="85">
      <c r="A85" s="5">
        <v>82.0</v>
      </c>
      <c r="B85" s="11" t="s">
        <v>94</v>
      </c>
      <c r="C85" s="7" t="str">
        <f t="array" ref="C85">INDEX('Svi studenti'!$C$2:$C1001,MATCH(B85, 'Svi studenti'!$B$2:$B1001, 0))</f>
        <v>Достанић, Урош</v>
      </c>
      <c r="D85" s="8" t="str">
        <f t="array" ref="D85">iferror(iNDEX('Svi studenti'!$G$2:$G1001,MATCH(B85, 'Svi studenti'!$B$2:$B1001, 0)),"---")</f>
        <v>3и2а</v>
      </c>
      <c r="E85" s="9">
        <f t="array" ref="E85">iferror(iNDEX('Prisustvo-Vežbe'!$Q$4:$Q1001,MATCH(B85, 'Prisustvo-Vežbe'!$A$4:$A1001, 0)),"---")</f>
        <v>0</v>
      </c>
      <c r="G85" s="7" t="str">
        <f t="array" ref="G85">iferror(iNDEX('Januar 1'!$AM$5:$AM1001,MATCH(B85, 'Januar 1'!$A$5:$A1001, 0)),"---")</f>
        <v>---</v>
      </c>
      <c r="I85" s="7" t="str">
        <f t="array" ref="I85">iferror(iNDEX('Januar 2'!$AT$5:$AT1001,MATCH(B85, 'Januar 2'!$A$5:$A1001, 0)),"---")</f>
        <v>---</v>
      </c>
      <c r="K85" s="7" t="str">
        <f t="array" ref="K85">iferror(iNDEX('Jun1'!$AY$6:$AY1001,MATCH(B85, 'Jun1'!$A$6:$A1001, 0)),"---")</f>
        <v>---</v>
      </c>
      <c r="M85" s="7" t="str">
        <f t="array" ref="M85">iferror(iNDEX('Jun2'!$AM$6:$AM1001,MATCH(B85, 'Jun2'!$A$6:$A1001, 0)),"---")</f>
        <v>---</v>
      </c>
      <c r="O85" s="7" t="str">
        <f t="array" ref="O85">iferror(iNDEX('Sep1'!$AK$6:$AK1001,MATCH(B85, 'Sep1'!$A$6:$A1001, 0)),"---")</f>
        <v>---</v>
      </c>
      <c r="Q85" s="7" t="str">
        <f t="array" ref="Q85">iferror(iNDEX('Sep2'!$AO$6:$AO1001,MATCH(B85, 'Sep2'!$A$6:$A1001, 0)),"---")</f>
        <v>---</v>
      </c>
      <c r="S85" s="7" t="str">
        <f t="array" ref="S85">iferror(iNDEX(Dodatni!$AJ$6:$AJ1001,MATCH(B85, Dodatni!$A$6:$A1001, 0)),"---")</f>
        <v>---</v>
      </c>
      <c r="U85" s="7" t="str">
        <f t="array" ref="U85">iferror(iNDEX('Sep1-2324'!$AQ$6:$AQ1001,MATCH(B85, 'Sep1-2324'!$A$6:$A1001, 0)),"---")</f>
        <v>---</v>
      </c>
    </row>
    <row r="86">
      <c r="A86" s="5">
        <v>83.0</v>
      </c>
      <c r="B86" s="11" t="s">
        <v>95</v>
      </c>
      <c r="C86" s="7" t="str">
        <f t="array" ref="C86">INDEX('Svi studenti'!$C$2:$C1001,MATCH(B86, 'Svi studenti'!$B$2:$B1001, 0))</f>
        <v>Драгутиновић, Срђан</v>
      </c>
      <c r="D86" s="8" t="str">
        <f t="array" ref="D86">iferror(iNDEX('Svi studenti'!$G$2:$G1001,MATCH(B86, 'Svi studenti'!$B$2:$B1001, 0)),"---")</f>
        <v>3и2б</v>
      </c>
      <c r="E86" s="9">
        <f t="array" ref="E86">iferror(iNDEX('Prisustvo-Vežbe'!$Q$4:$Q1001,MATCH(B86, 'Prisustvo-Vežbe'!$A$4:$A1001, 0)),"---")</f>
        <v>0</v>
      </c>
      <c r="G86" s="7" t="str">
        <f t="array" ref="G86">iferror(iNDEX('Januar 1'!$AM$5:$AM1001,MATCH(B86, 'Januar 1'!$A$5:$A1001, 0)),"---")</f>
        <v>---</v>
      </c>
      <c r="I86" s="7" t="str">
        <f t="array" ref="I86">iferror(iNDEX('Januar 2'!$AT$5:$AT1001,MATCH(B86, 'Januar 2'!$A$5:$A1001, 0)),"---")</f>
        <v>---</v>
      </c>
      <c r="K86" s="7" t="str">
        <f t="array" ref="K86">iferror(iNDEX('Jun1'!$AY$6:$AY1001,MATCH(B86, 'Jun1'!$A$6:$A1001, 0)),"---")</f>
        <v>---</v>
      </c>
      <c r="M86" s="7" t="str">
        <f t="array" ref="M86">iferror(iNDEX('Jun2'!$AM$6:$AM1001,MATCH(B86, 'Jun2'!$A$6:$A1001, 0)),"---")</f>
        <v>---</v>
      </c>
      <c r="O86" s="7" t="str">
        <f t="array" ref="O86">iferror(iNDEX('Sep1'!$AK$6:$AK1001,MATCH(B86, 'Sep1'!$A$6:$A1001, 0)),"---")</f>
        <v>---</v>
      </c>
      <c r="Q86" s="7" t="str">
        <f t="array" ref="Q86">iferror(iNDEX('Sep2'!$AO$6:$AO1001,MATCH(B86, 'Sep2'!$A$6:$A1001, 0)),"---")</f>
        <v>---</v>
      </c>
      <c r="S86" s="7" t="str">
        <f t="array" ref="S86">iferror(iNDEX(Dodatni!$AJ$6:$AJ1001,MATCH(B86, Dodatni!$A$6:$A1001, 0)),"---")</f>
        <v>---</v>
      </c>
      <c r="U86" s="7" t="str">
        <f t="array" ref="U86">iferror(iNDEX('Sep1-2324'!$AQ$6:$AQ1001,MATCH(B86, 'Sep1-2324'!$A$6:$A1001, 0)),"---")</f>
        <v>---</v>
      </c>
    </row>
    <row r="87">
      <c r="A87" s="5">
        <v>84.0</v>
      </c>
      <c r="B87" s="11" t="s">
        <v>96</v>
      </c>
      <c r="C87" s="7" t="str">
        <f t="array" ref="C87">INDEX('Svi studenti'!$C$2:$C1001,MATCH(B87, 'Svi studenti'!$B$2:$B1001, 0))</f>
        <v>Драмићанин, Филип</v>
      </c>
      <c r="D87" s="8" t="str">
        <f t="array" ref="D87">iferror(iNDEX('Svi studenti'!$G$2:$G1001,MATCH(B87, 'Svi studenti'!$B$2:$B1001, 0)),"---")</f>
        <v>3и2а</v>
      </c>
      <c r="E87" s="9">
        <f t="array" ref="E87">iferror(iNDEX('Prisustvo-Vežbe'!$Q$4:$Q1001,MATCH(B87, 'Prisustvo-Vežbe'!$A$4:$A1001, 0)),"---")</f>
        <v>0</v>
      </c>
      <c r="G87" s="7" t="str">
        <f t="array" ref="G87">iferror(iNDEX('Januar 1'!$AM$5:$AM1001,MATCH(B87, 'Januar 1'!$A$5:$A1001, 0)),"---")</f>
        <v>---</v>
      </c>
      <c r="I87" s="7" t="str">
        <f t="array" ref="I87">iferror(iNDEX('Januar 2'!$AT$5:$AT1001,MATCH(B87, 'Januar 2'!$A$5:$A1001, 0)),"---")</f>
        <v>---</v>
      </c>
      <c r="K87" s="7" t="str">
        <f t="array" ref="K87">iferror(iNDEX('Jun1'!$AY$6:$AY1001,MATCH(B87, 'Jun1'!$A$6:$A1001, 0)),"---")</f>
        <v>---</v>
      </c>
      <c r="M87" s="7" t="str">
        <f t="array" ref="M87">iferror(iNDEX('Jun2'!$AM$6:$AM1001,MATCH(B87, 'Jun2'!$A$6:$A1001, 0)),"---")</f>
        <v>---</v>
      </c>
      <c r="O87" s="7" t="str">
        <f t="array" ref="O87">iferror(iNDEX('Sep1'!$AK$6:$AK1001,MATCH(B87, 'Sep1'!$A$6:$A1001, 0)),"---")</f>
        <v>---</v>
      </c>
      <c r="Q87" s="7" t="str">
        <f t="array" ref="Q87">iferror(iNDEX('Sep2'!$AO$6:$AO1001,MATCH(B87, 'Sep2'!$A$6:$A1001, 0)),"---")</f>
        <v>---</v>
      </c>
      <c r="S87" s="7" t="str">
        <f t="array" ref="S87">iferror(iNDEX(Dodatni!$AJ$6:$AJ1001,MATCH(B87, Dodatni!$A$6:$A1001, 0)),"---")</f>
        <v>---</v>
      </c>
      <c r="U87" s="7" t="str">
        <f t="array" ref="U87">iferror(iNDEX('Sep1-2324'!$AQ$6:$AQ1001,MATCH(B87, 'Sep1-2324'!$A$6:$A1001, 0)),"---")</f>
        <v>---</v>
      </c>
    </row>
    <row r="88">
      <c r="A88" s="5">
        <v>85.0</v>
      </c>
      <c r="B88" s="11" t="s">
        <v>97</v>
      </c>
      <c r="C88" s="7" t="str">
        <f t="array" ref="C88">INDEX('Svi studenti'!$C$2:$C1001,MATCH(B88, 'Svi studenti'!$B$2:$B1001, 0))</f>
        <v>Дурлевић, Стефан</v>
      </c>
      <c r="D88" s="8" t="str">
        <f t="array" ref="D88">iferror(iNDEX('Svi studenti'!$G$2:$G1001,MATCH(B88, 'Svi studenti'!$B$2:$B1001, 0)),"---")</f>
        <v>3и2а</v>
      </c>
      <c r="E88" s="9">
        <f t="array" ref="E88">iferror(iNDEX('Prisustvo-Vežbe'!$Q$4:$Q1001,MATCH(B88, 'Prisustvo-Vežbe'!$A$4:$A1001, 0)),"---")</f>
        <v>0</v>
      </c>
      <c r="G88" s="7" t="str">
        <f t="array" ref="G88">iferror(iNDEX('Januar 1'!$AM$5:$AM1001,MATCH(B88, 'Januar 1'!$A$5:$A1001, 0)),"---")</f>
        <v>---</v>
      </c>
      <c r="I88" s="7" t="str">
        <f t="array" ref="I88">iferror(iNDEX('Januar 2'!$AT$5:$AT1001,MATCH(B88, 'Januar 2'!$A$5:$A1001, 0)),"---")</f>
        <v>---</v>
      </c>
      <c r="K88" s="7" t="str">
        <f t="array" ref="K88">iferror(iNDEX('Jun1'!$AY$6:$AY1001,MATCH(B88, 'Jun1'!$A$6:$A1001, 0)),"---")</f>
        <v>---</v>
      </c>
      <c r="M88" s="7" t="str">
        <f t="array" ref="M88">iferror(iNDEX('Jun2'!$AM$6:$AM1001,MATCH(B88, 'Jun2'!$A$6:$A1001, 0)),"---")</f>
        <v>---</v>
      </c>
      <c r="O88" s="7" t="str">
        <f t="array" ref="O88">iferror(iNDEX('Sep1'!$AK$6:$AK1001,MATCH(B88, 'Sep1'!$A$6:$A1001, 0)),"---")</f>
        <v>---</v>
      </c>
      <c r="Q88" s="7">
        <f t="array" ref="Q88">iferror(iNDEX('Sep2'!$AO$6:$AO1001,MATCH(B88, 'Sep2'!$A$6:$A1001, 0)),"---")</f>
        <v>22</v>
      </c>
      <c r="S88" s="7">
        <f t="array" ref="S88">iferror(iNDEX(Dodatni!$AJ$6:$AJ1001,MATCH(B88, Dodatni!$A$6:$A1001, 0)),"---")</f>
        <v>41</v>
      </c>
      <c r="U88" s="7" t="str">
        <f t="array" ref="U88">iferror(iNDEX('Sep1-2324'!$AQ$6:$AQ1001,MATCH(B88, 'Sep1-2324'!$A$6:$A1001, 0)),"---")</f>
        <v>---</v>
      </c>
    </row>
    <row r="89">
      <c r="A89" s="5">
        <v>86.0</v>
      </c>
      <c r="B89" s="11" t="s">
        <v>98</v>
      </c>
      <c r="C89" s="7" t="str">
        <f t="array" ref="C89">INDEX('Svi studenti'!$C$2:$C1001,MATCH(B89, 'Svi studenti'!$B$2:$B1001, 0))</f>
        <v>Ђорђевић, Матија</v>
      </c>
      <c r="D89" s="8" t="str">
        <f t="array" ref="D89">iferror(iNDEX('Svi studenti'!$G$2:$G1001,MATCH(B89, 'Svi studenti'!$B$2:$B1001, 0)),"---")</f>
        <v>3и2а</v>
      </c>
      <c r="E89" s="9">
        <f t="array" ref="E89">iferror(iNDEX('Prisustvo-Vežbe'!$Q$4:$Q1001,MATCH(B89, 'Prisustvo-Vežbe'!$A$4:$A1001, 0)),"---")</f>
        <v>3.125</v>
      </c>
      <c r="G89" s="7" t="str">
        <f t="array" ref="G89">iferror(iNDEX('Januar 1'!$AM$5:$AM1001,MATCH(B89, 'Januar 1'!$A$5:$A1001, 0)),"---")</f>
        <v>---</v>
      </c>
      <c r="I89" s="7" t="str">
        <f t="array" ref="I89">iferror(iNDEX('Januar 2'!$AT$5:$AT1001,MATCH(B89, 'Januar 2'!$A$5:$A1001, 0)),"---")</f>
        <v>---</v>
      </c>
      <c r="K89" s="7" t="str">
        <f t="array" ref="K89">iferror(iNDEX('Jun1'!$AY$6:$AY1001,MATCH(B89, 'Jun1'!$A$6:$A1001, 0)),"---")</f>
        <v>---</v>
      </c>
      <c r="M89" s="7">
        <f t="array" ref="M89">iferror(iNDEX('Jun2'!$AM$6:$AM1001,MATCH(B89, 'Jun2'!$A$6:$A1001, 0)),"---")</f>
        <v>39</v>
      </c>
      <c r="O89" s="7" t="str">
        <f t="array" ref="O89">iferror(iNDEX('Sep1'!$AK$6:$AK1001,MATCH(B89, 'Sep1'!$A$6:$A1001, 0)),"---")</f>
        <v>---</v>
      </c>
      <c r="Q89" s="7" t="str">
        <f t="array" ref="Q89">iferror(iNDEX('Sep2'!$AO$6:$AO1001,MATCH(B89, 'Sep2'!$A$6:$A1001, 0)),"---")</f>
        <v>---</v>
      </c>
      <c r="S89" s="7" t="str">
        <f t="array" ref="S89">iferror(iNDEX(Dodatni!$AJ$6:$AJ1001,MATCH(B89, Dodatni!$A$6:$A1001, 0)),"---")</f>
        <v>---</v>
      </c>
      <c r="U89" s="7" t="str">
        <f t="array" ref="U89">iferror(iNDEX('Sep1-2324'!$AQ$6:$AQ1001,MATCH(B89, 'Sep1-2324'!$A$6:$A1001, 0)),"---")</f>
        <v>---</v>
      </c>
    </row>
    <row r="90">
      <c r="A90" s="5">
        <v>87.0</v>
      </c>
      <c r="B90" s="11" t="s">
        <v>99</v>
      </c>
      <c r="C90" s="7" t="str">
        <f t="array" ref="C90">INDEX('Svi studenti'!$C$2:$C1001,MATCH(B90, 'Svi studenti'!$B$2:$B1001, 0))</f>
        <v>Ђукић, Александар</v>
      </c>
      <c r="D90" s="8" t="str">
        <f t="array" ref="D90">iferror(iNDEX('Svi studenti'!$G$2:$G1001,MATCH(B90, 'Svi studenti'!$B$2:$B1001, 0)),"---")</f>
        <v>3и2б</v>
      </c>
      <c r="E90" s="9">
        <f t="array" ref="E90">iferror(iNDEX('Prisustvo-Vežbe'!$Q$4:$Q1001,MATCH(B90, 'Prisustvo-Vežbe'!$A$4:$A1001, 0)),"---")</f>
        <v>0</v>
      </c>
      <c r="G90" s="7" t="str">
        <f t="array" ref="G90">iferror(iNDEX('Januar 1'!$AM$5:$AM1001,MATCH(B90, 'Januar 1'!$A$5:$A1001, 0)),"---")</f>
        <v>---</v>
      </c>
      <c r="I90" s="7" t="str">
        <f t="array" ref="I90">iferror(iNDEX('Januar 2'!$AT$5:$AT1001,MATCH(B90, 'Januar 2'!$A$5:$A1001, 0)),"---")</f>
        <v>---</v>
      </c>
      <c r="K90" s="7" t="str">
        <f t="array" ref="K90">iferror(iNDEX('Jun1'!$AY$6:$AY1001,MATCH(B90, 'Jun1'!$A$6:$A1001, 0)),"---")</f>
        <v>---</v>
      </c>
      <c r="M90" s="7" t="str">
        <f t="array" ref="M90">iferror(iNDEX('Jun2'!$AM$6:$AM1001,MATCH(B90, 'Jun2'!$A$6:$A1001, 0)),"---")</f>
        <v>---</v>
      </c>
      <c r="O90" s="7">
        <f t="array" ref="O90">iferror(iNDEX('Sep1'!$AK$6:$AK1001,MATCH(B90, 'Sep1'!$A$6:$A1001, 0)),"---")</f>
        <v>33</v>
      </c>
      <c r="Q90" s="7" t="str">
        <f t="array" ref="Q90">iferror(iNDEX('Sep2'!$AO$6:$AO1001,MATCH(B90, 'Sep2'!$A$6:$A1001, 0)),"---")</f>
        <v>---</v>
      </c>
      <c r="S90" s="7" t="str">
        <f t="array" ref="S90">iferror(iNDEX(Dodatni!$AJ$6:$AJ1001,MATCH(B90, Dodatni!$A$6:$A1001, 0)),"---")</f>
        <v>---</v>
      </c>
      <c r="U90" s="7" t="str">
        <f t="array" ref="U90">iferror(iNDEX('Sep1-2324'!$AQ$6:$AQ1001,MATCH(B90, 'Sep1-2324'!$A$6:$A1001, 0)),"---")</f>
        <v>---</v>
      </c>
    </row>
    <row r="91">
      <c r="A91" s="5">
        <v>88.0</v>
      </c>
      <c r="B91" s="11" t="s">
        <v>100</v>
      </c>
      <c r="C91" s="7" t="str">
        <f t="array" ref="C91">INDEX('Svi studenti'!$C$2:$C1001,MATCH(B91, 'Svi studenti'!$B$2:$B1001, 0))</f>
        <v>Ђурић, Јелена</v>
      </c>
      <c r="D91" s="8" t="str">
        <f t="array" ref="D91">iferror(iNDEX('Svi studenti'!$G$2:$G1001,MATCH(B91, 'Svi studenti'!$B$2:$B1001, 0)),"---")</f>
        <v>3и2а</v>
      </c>
      <c r="E91" s="9">
        <f t="array" ref="E91">iferror(iNDEX('Prisustvo-Vežbe'!$Q$4:$Q1001,MATCH(B91, 'Prisustvo-Vežbe'!$A$4:$A1001, 0)),"---")</f>
        <v>0.625</v>
      </c>
      <c r="G91" s="7" t="str">
        <f t="array" ref="G91">iferror(iNDEX('Januar 1'!$AM$5:$AM1001,MATCH(B91, 'Januar 1'!$A$5:$A1001, 0)),"---")</f>
        <v>---</v>
      </c>
      <c r="I91" s="7" t="str">
        <f t="array" ref="I91">iferror(iNDEX('Januar 2'!$AT$5:$AT1001,MATCH(B91, 'Januar 2'!$A$5:$A1001, 0)),"---")</f>
        <v>---</v>
      </c>
      <c r="K91" s="7">
        <f t="array" ref="K91">iferror(iNDEX('Jun1'!$AY$6:$AY1001,MATCH(B91, 'Jun1'!$A$6:$A1001, 0)),"---")</f>
        <v>30</v>
      </c>
      <c r="M91" s="7" t="str">
        <f t="array" ref="M91">iferror(iNDEX('Jun2'!$AM$6:$AM1001,MATCH(B91, 'Jun2'!$A$6:$A1001, 0)),"---")</f>
        <v>---</v>
      </c>
      <c r="O91" s="7" t="str">
        <f t="array" ref="O91">iferror(iNDEX('Sep1'!$AK$6:$AK1001,MATCH(B91, 'Sep1'!$A$6:$A1001, 0)),"---")</f>
        <v>---</v>
      </c>
      <c r="Q91" s="7" t="str">
        <f t="array" ref="Q91">iferror(iNDEX('Sep2'!$AO$6:$AO1001,MATCH(B91, 'Sep2'!$A$6:$A1001, 0)),"---")</f>
        <v>---</v>
      </c>
      <c r="S91" s="7" t="str">
        <f t="array" ref="S91">iferror(iNDEX(Dodatni!$AJ$6:$AJ1001,MATCH(B91, Dodatni!$A$6:$A1001, 0)),"---")</f>
        <v>---</v>
      </c>
      <c r="U91" s="7" t="str">
        <f t="array" ref="U91">iferror(iNDEX('Sep1-2324'!$AQ$6:$AQ1001,MATCH(B91, 'Sep1-2324'!$A$6:$A1001, 0)),"---")</f>
        <v>---</v>
      </c>
    </row>
    <row r="92">
      <c r="A92" s="5">
        <v>89.0</v>
      </c>
      <c r="B92" s="11" t="s">
        <v>101</v>
      </c>
      <c r="C92" s="7" t="str">
        <f t="array" ref="C92">INDEX('Svi studenti'!$C$2:$C1001,MATCH(B92, 'Svi studenti'!$B$2:$B1001, 0))</f>
        <v>Ђурић, Наталија</v>
      </c>
      <c r="D92" s="8" t="str">
        <f t="array" ref="D92">iferror(iNDEX('Svi studenti'!$G$2:$G1001,MATCH(B92, 'Svi studenti'!$B$2:$B1001, 0)),"---")</f>
        <v>3и2б</v>
      </c>
      <c r="E92" s="9">
        <f t="array" ref="E92">iferror(iNDEX('Prisustvo-Vežbe'!$Q$4:$Q1001,MATCH(B92, 'Prisustvo-Vežbe'!$A$4:$A1001, 0)),"---")</f>
        <v>1.25</v>
      </c>
      <c r="G92" s="7" t="str">
        <f t="array" ref="G92">iferror(iNDEX('Januar 1'!$AM$5:$AM1001,MATCH(B92, 'Januar 1'!$A$5:$A1001, 0)),"---")</f>
        <v>---</v>
      </c>
      <c r="I92" s="7" t="str">
        <f t="array" ref="I92">iferror(iNDEX('Januar 2'!$AT$5:$AT1001,MATCH(B92, 'Januar 2'!$A$5:$A1001, 0)),"---")</f>
        <v>---</v>
      </c>
      <c r="K92" s="7" t="str">
        <f t="array" ref="K92">iferror(iNDEX('Jun1'!$AY$6:$AY1001,MATCH(B92, 'Jun1'!$A$6:$A1001, 0)),"---")</f>
        <v>---</v>
      </c>
      <c r="M92" s="7" t="str">
        <f t="array" ref="M92">iferror(iNDEX('Jun2'!$AM$6:$AM1001,MATCH(B92, 'Jun2'!$A$6:$A1001, 0)),"---")</f>
        <v>---</v>
      </c>
      <c r="O92" s="7" t="str">
        <f t="array" ref="O92">iferror(iNDEX('Sep1'!$AK$6:$AK1001,MATCH(B92, 'Sep1'!$A$6:$A1001, 0)),"---")</f>
        <v>---</v>
      </c>
      <c r="Q92" s="7" t="str">
        <f t="array" ref="Q92">iferror(iNDEX('Sep2'!$AO$6:$AO1001,MATCH(B92, 'Sep2'!$A$6:$A1001, 0)),"---")</f>
        <v>---</v>
      </c>
      <c r="S92" s="7" t="str">
        <f t="array" ref="S92">iferror(iNDEX(Dodatni!$AJ$6:$AJ1001,MATCH(B92, Dodatni!$A$6:$A1001, 0)),"---")</f>
        <v>---</v>
      </c>
      <c r="U92" s="7" t="str">
        <f t="array" ref="U92">iferror(iNDEX('Sep1-2324'!$AQ$6:$AQ1001,MATCH(B92, 'Sep1-2324'!$A$6:$A1001, 0)),"---")</f>
        <v>---</v>
      </c>
    </row>
    <row r="93">
      <c r="A93" s="5">
        <v>90.0</v>
      </c>
      <c r="B93" s="11" t="s">
        <v>102</v>
      </c>
      <c r="C93" s="7" t="str">
        <f t="array" ref="C93">INDEX('Svi studenti'!$C$2:$C1001,MATCH(B93, 'Svi studenti'!$B$2:$B1001, 0))</f>
        <v>Загорац, Бојана</v>
      </c>
      <c r="D93" s="8" t="str">
        <f t="array" ref="D93">iferror(iNDEX('Svi studenti'!$G$2:$G1001,MATCH(B93, 'Svi studenti'!$B$2:$B1001, 0)),"---")</f>
        <v>3и2а</v>
      </c>
      <c r="E93" s="9">
        <f t="array" ref="E93">iferror(iNDEX('Prisustvo-Vežbe'!$Q$4:$Q1001,MATCH(B93, 'Prisustvo-Vežbe'!$A$4:$A1001, 0)),"---")</f>
        <v>5</v>
      </c>
      <c r="G93" s="7" t="str">
        <f t="array" ref="G93">iferror(iNDEX('Januar 1'!$AM$5:$AM1001,MATCH(B93, 'Januar 1'!$A$5:$A1001, 0)),"---")</f>
        <v>---</v>
      </c>
      <c r="I93" s="7" t="str">
        <f t="array" ref="I93">iferror(iNDEX('Januar 2'!$AT$5:$AT1001,MATCH(B93, 'Januar 2'!$A$5:$A1001, 0)),"---")</f>
        <v>---</v>
      </c>
      <c r="K93" s="7">
        <f t="array" ref="K93">iferror(iNDEX('Jun1'!$AY$6:$AY1001,MATCH(B93, 'Jun1'!$A$6:$A1001, 0)),"---")</f>
        <v>41</v>
      </c>
      <c r="M93" s="7" t="str">
        <f t="array" ref="M93">iferror(iNDEX('Jun2'!$AM$6:$AM1001,MATCH(B93, 'Jun2'!$A$6:$A1001, 0)),"---")</f>
        <v>---</v>
      </c>
      <c r="O93" s="7" t="str">
        <f t="array" ref="O93">iferror(iNDEX('Sep1'!$AK$6:$AK1001,MATCH(B93, 'Sep1'!$A$6:$A1001, 0)),"---")</f>
        <v>---</v>
      </c>
      <c r="Q93" s="7" t="str">
        <f t="array" ref="Q93">iferror(iNDEX('Sep2'!$AO$6:$AO1001,MATCH(B93, 'Sep2'!$A$6:$A1001, 0)),"---")</f>
        <v>---</v>
      </c>
      <c r="S93" s="7" t="str">
        <f t="array" ref="S93">iferror(iNDEX(Dodatni!$AJ$6:$AJ1001,MATCH(B93, Dodatni!$A$6:$A1001, 0)),"---")</f>
        <v>---</v>
      </c>
      <c r="U93" s="7" t="str">
        <f t="array" ref="U93">iferror(iNDEX('Sep1-2324'!$AQ$6:$AQ1001,MATCH(B93, 'Sep1-2324'!$A$6:$A1001, 0)),"---")</f>
        <v>---</v>
      </c>
    </row>
    <row r="94">
      <c r="A94" s="5">
        <v>91.0</v>
      </c>
      <c r="B94" s="11" t="s">
        <v>103</v>
      </c>
      <c r="C94" s="7" t="str">
        <f t="array" ref="C94">INDEX('Svi studenti'!$C$2:$C1001,MATCH(B94, 'Svi studenti'!$B$2:$B1001, 0))</f>
        <v>Зубљић, Милица</v>
      </c>
      <c r="D94" s="8" t="str">
        <f t="array" ref="D94">iferror(iNDEX('Svi studenti'!$G$2:$G1001,MATCH(B94, 'Svi studenti'!$B$2:$B1001, 0)),"---")</f>
        <v>3и2а</v>
      </c>
      <c r="E94" s="9">
        <f t="array" ref="E94">iferror(iNDEX('Prisustvo-Vežbe'!$Q$4:$Q1001,MATCH(B94, 'Prisustvo-Vežbe'!$A$4:$A1001, 0)),"---")</f>
        <v>4.375</v>
      </c>
      <c r="G94" s="7">
        <f t="array" ref="G94">iferror(iNDEX('Januar 1'!$AM$5:$AM1001,MATCH(B94, 'Januar 1'!$A$5:$A1001, 0)),"---")</f>
        <v>36.5</v>
      </c>
      <c r="I94" s="7" t="str">
        <f t="array" ref="I94">iferror(iNDEX('Januar 2'!$AT$5:$AT1001,MATCH(B94, 'Januar 2'!$A$5:$A1001, 0)),"---")</f>
        <v>---</v>
      </c>
      <c r="K94" s="7" t="str">
        <f t="array" ref="K94">iferror(iNDEX('Jun1'!$AY$6:$AY1001,MATCH(B94, 'Jun1'!$A$6:$A1001, 0)),"---")</f>
        <v>---</v>
      </c>
      <c r="M94" s="7" t="str">
        <f t="array" ref="M94">iferror(iNDEX('Jun2'!$AM$6:$AM1001,MATCH(B94, 'Jun2'!$A$6:$A1001, 0)),"---")</f>
        <v>---</v>
      </c>
      <c r="O94" s="7" t="str">
        <f t="array" ref="O94">iferror(iNDEX('Sep1'!$AK$6:$AK1001,MATCH(B94, 'Sep1'!$A$6:$A1001, 0)),"---")</f>
        <v>---</v>
      </c>
      <c r="Q94" s="7" t="str">
        <f t="array" ref="Q94">iferror(iNDEX('Sep2'!$AO$6:$AO1001,MATCH(B94, 'Sep2'!$A$6:$A1001, 0)),"---")</f>
        <v>---</v>
      </c>
      <c r="S94" s="7" t="str">
        <f t="array" ref="S94">iferror(iNDEX(Dodatni!$AJ$6:$AJ1001,MATCH(B94, Dodatni!$A$6:$A1001, 0)),"---")</f>
        <v>---</v>
      </c>
      <c r="U94" s="7" t="str">
        <f t="array" ref="U94">iferror(iNDEX('Sep1-2324'!$AQ$6:$AQ1001,MATCH(B94, 'Sep1-2324'!$A$6:$A1001, 0)),"---")</f>
        <v>---</v>
      </c>
    </row>
    <row r="95">
      <c r="A95" s="5">
        <v>92.0</v>
      </c>
      <c r="B95" s="11" t="s">
        <v>104</v>
      </c>
      <c r="C95" s="7" t="str">
        <f t="array" ref="C95">INDEX('Svi studenti'!$C$2:$C1001,MATCH(B95, 'Svi studenti'!$B$2:$B1001, 0))</f>
        <v>Илић, Никола</v>
      </c>
      <c r="D95" s="8" t="str">
        <f t="array" ref="D95">iferror(iNDEX('Svi studenti'!$G$2:$G1001,MATCH(B95, 'Svi studenti'!$B$2:$B1001, 0)),"---")</f>
        <v>3и2б</v>
      </c>
      <c r="E95" s="9">
        <f t="array" ref="E95">iferror(iNDEX('Prisustvo-Vežbe'!$Q$4:$Q1001,MATCH(B95, 'Prisustvo-Vežbe'!$A$4:$A1001, 0)),"---")</f>
        <v>4.375</v>
      </c>
      <c r="G95" s="7" t="str">
        <f t="array" ref="G95">iferror(iNDEX('Januar 1'!$AM$5:$AM1001,MATCH(B95, 'Januar 1'!$A$5:$A1001, 0)),"---")</f>
        <v>---</v>
      </c>
      <c r="I95" s="7" t="str">
        <f t="array" ref="I95">iferror(iNDEX('Januar 2'!$AT$5:$AT1001,MATCH(B95, 'Januar 2'!$A$5:$A1001, 0)),"---")</f>
        <v>---</v>
      </c>
      <c r="K95" s="7" t="str">
        <f t="array" ref="K95">iferror(iNDEX('Jun1'!$AY$6:$AY1001,MATCH(B95, 'Jun1'!$A$6:$A1001, 0)),"---")</f>
        <v>---</v>
      </c>
      <c r="M95" s="7" t="str">
        <f t="array" ref="M95">iferror(iNDEX('Jun2'!$AM$6:$AM1001,MATCH(B95, 'Jun2'!$A$6:$A1001, 0)),"---")</f>
        <v>---</v>
      </c>
      <c r="O95" s="7" t="str">
        <f t="array" ref="O95">iferror(iNDEX('Sep1'!$AK$6:$AK1001,MATCH(B95, 'Sep1'!$A$6:$A1001, 0)),"---")</f>
        <v>---</v>
      </c>
      <c r="Q95" s="7" t="str">
        <f t="array" ref="Q95">iferror(iNDEX('Sep2'!$AO$6:$AO1001,MATCH(B95, 'Sep2'!$A$6:$A1001, 0)),"---")</f>
        <v>---</v>
      </c>
      <c r="S95" s="7" t="str">
        <f t="array" ref="S95">iferror(iNDEX(Dodatni!$AJ$6:$AJ1001,MATCH(B95, Dodatni!$A$6:$A1001, 0)),"---")</f>
        <v>---</v>
      </c>
      <c r="U95" s="7" t="str">
        <f t="array" ref="U95">iferror(iNDEX('Sep1-2324'!$AQ$6:$AQ1001,MATCH(B95, 'Sep1-2324'!$A$6:$A1001, 0)),"---")</f>
        <v>---</v>
      </c>
    </row>
    <row r="96">
      <c r="A96" s="5">
        <v>93.0</v>
      </c>
      <c r="B96" s="11" t="s">
        <v>105</v>
      </c>
      <c r="C96" s="7" t="str">
        <f t="array" ref="C96">INDEX('Svi studenti'!$C$2:$C1001,MATCH(B96, 'Svi studenti'!$B$2:$B1001, 0))</f>
        <v>Јаневска, Софија</v>
      </c>
      <c r="D96" s="8" t="str">
        <f t="array" ref="D96">iferror(iNDEX('Svi studenti'!$G$2:$G1001,MATCH(B96, 'Svi studenti'!$B$2:$B1001, 0)),"---")</f>
        <v>3и2а</v>
      </c>
      <c r="E96" s="9">
        <f t="array" ref="E96">iferror(iNDEX('Prisustvo-Vežbe'!$Q$4:$Q1001,MATCH(B96, 'Prisustvo-Vežbe'!$A$4:$A1001, 0)),"---")</f>
        <v>3.75</v>
      </c>
      <c r="G96" s="7" t="str">
        <f t="array" ref="G96">iferror(iNDEX('Januar 1'!$AM$5:$AM1001,MATCH(B96, 'Januar 1'!$A$5:$A1001, 0)),"---")</f>
        <v>---</v>
      </c>
      <c r="I96" s="7" t="str">
        <f t="array" ref="I96">iferror(iNDEX('Januar 2'!$AT$5:$AT1001,MATCH(B96, 'Januar 2'!$A$5:$A1001, 0)),"---")</f>
        <v>---</v>
      </c>
      <c r="K96" s="7">
        <f t="array" ref="K96">iferror(iNDEX('Jun1'!$AY$6:$AY1001,MATCH(B96, 'Jun1'!$A$6:$A1001, 0)),"---")</f>
        <v>24</v>
      </c>
      <c r="M96" s="7" t="str">
        <f t="array" ref="M96">iferror(iNDEX('Jun2'!$AM$6:$AM1001,MATCH(B96, 'Jun2'!$A$6:$A1001, 0)),"---")</f>
        <v>---</v>
      </c>
      <c r="O96" s="7" t="str">
        <f t="array" ref="O96">iferror(iNDEX('Sep1'!$AK$6:$AK1001,MATCH(B96, 'Sep1'!$A$6:$A1001, 0)),"---")</f>
        <v>---</v>
      </c>
      <c r="Q96" s="7" t="str">
        <f t="array" ref="Q96">iferror(iNDEX('Sep2'!$AO$6:$AO1001,MATCH(B96, 'Sep2'!$A$6:$A1001, 0)),"---")</f>
        <v>---</v>
      </c>
      <c r="S96" s="7" t="str">
        <f t="array" ref="S96">iferror(iNDEX(Dodatni!$AJ$6:$AJ1001,MATCH(B96, Dodatni!$A$6:$A1001, 0)),"---")</f>
        <v>---</v>
      </c>
      <c r="U96" s="7" t="str">
        <f t="array" ref="U96">iferror(iNDEX('Sep1-2324'!$AQ$6:$AQ1001,MATCH(B96, 'Sep1-2324'!$A$6:$A1001, 0)),"---")</f>
        <v>---</v>
      </c>
    </row>
    <row r="97">
      <c r="A97" s="5">
        <v>94.0</v>
      </c>
      <c r="B97" s="11" t="s">
        <v>106</v>
      </c>
      <c r="C97" s="7" t="str">
        <f t="array" ref="C97">INDEX('Svi studenti'!$C$2:$C1001,MATCH(B97, 'Svi studenti'!$B$2:$B1001, 0))</f>
        <v>Јовановић, Урош</v>
      </c>
      <c r="D97" s="8" t="str">
        <f t="array" ref="D97">iferror(iNDEX('Svi studenti'!$G$2:$G1001,MATCH(B97, 'Svi studenti'!$B$2:$B1001, 0)),"---")</f>
        <v>3и2б</v>
      </c>
      <c r="E97" s="9">
        <f t="array" ref="E97">iferror(iNDEX('Prisustvo-Vežbe'!$Q$4:$Q1001,MATCH(B97, 'Prisustvo-Vežbe'!$A$4:$A1001, 0)),"---")</f>
        <v>2.5</v>
      </c>
      <c r="G97" s="7" t="str">
        <f t="array" ref="G97">iferror(iNDEX('Januar 1'!$AM$5:$AM1001,MATCH(B97, 'Januar 1'!$A$5:$A1001, 0)),"---")</f>
        <v>---</v>
      </c>
      <c r="I97" s="7" t="str">
        <f t="array" ref="I97">iferror(iNDEX('Januar 2'!$AT$5:$AT1001,MATCH(B97, 'Januar 2'!$A$5:$A1001, 0)),"---")</f>
        <v>---</v>
      </c>
      <c r="K97" s="7" t="str">
        <f t="array" ref="K97">iferror(iNDEX('Jun1'!$AY$6:$AY1001,MATCH(B97, 'Jun1'!$A$6:$A1001, 0)),"---")</f>
        <v>---</v>
      </c>
      <c r="M97" s="7" t="str">
        <f t="array" ref="M97">iferror(iNDEX('Jun2'!$AM$6:$AM1001,MATCH(B97, 'Jun2'!$A$6:$A1001, 0)),"---")</f>
        <v>---</v>
      </c>
      <c r="O97" s="7" t="str">
        <f t="array" ref="O97">iferror(iNDEX('Sep1'!$AK$6:$AK1001,MATCH(B97, 'Sep1'!$A$6:$A1001, 0)),"---")</f>
        <v>---</v>
      </c>
      <c r="Q97" s="7" t="str">
        <f t="array" ref="Q97">iferror(iNDEX('Sep2'!$AO$6:$AO1001,MATCH(B97, 'Sep2'!$A$6:$A1001, 0)),"---")</f>
        <v>---</v>
      </c>
      <c r="S97" s="7" t="str">
        <f t="array" ref="S97">iferror(iNDEX(Dodatni!$AJ$6:$AJ1001,MATCH(B97, Dodatni!$A$6:$A1001, 0)),"---")</f>
        <v>---</v>
      </c>
      <c r="U97" s="7" t="str">
        <f t="array" ref="U97">iferror(iNDEX('Sep1-2324'!$AQ$6:$AQ1001,MATCH(B97, 'Sep1-2324'!$A$6:$A1001, 0)),"---")</f>
        <v>---</v>
      </c>
    </row>
    <row r="98">
      <c r="A98" s="5">
        <v>95.0</v>
      </c>
      <c r="B98" s="11" t="s">
        <v>107</v>
      </c>
      <c r="C98" s="7" t="str">
        <f t="array" ref="C98">INDEX('Svi studenti'!$C$2:$C1001,MATCH(B98, 'Svi studenti'!$B$2:$B1001, 0))</f>
        <v>Јосиповић, Вељко</v>
      </c>
      <c r="D98" s="8" t="str">
        <f t="array" ref="D98">iferror(iNDEX('Svi studenti'!$G$2:$G1001,MATCH(B98, 'Svi studenti'!$B$2:$B1001, 0)),"---")</f>
        <v>3и2б</v>
      </c>
      <c r="E98" s="9">
        <f t="array" ref="E98">iferror(iNDEX('Prisustvo-Vežbe'!$Q$4:$Q1001,MATCH(B98, 'Prisustvo-Vežbe'!$A$4:$A1001, 0)),"---")</f>
        <v>3.75</v>
      </c>
      <c r="G98" s="7" t="str">
        <f t="array" ref="G98">iferror(iNDEX('Januar 1'!$AM$5:$AM1001,MATCH(B98, 'Januar 1'!$A$5:$A1001, 0)),"---")</f>
        <v>---</v>
      </c>
      <c r="I98" s="7" t="str">
        <f t="array" ref="I98">iferror(iNDEX('Januar 2'!$AT$5:$AT1001,MATCH(B98, 'Januar 2'!$A$5:$A1001, 0)),"---")</f>
        <v>---</v>
      </c>
      <c r="K98" s="7" t="str">
        <f t="array" ref="K98">iferror(iNDEX('Jun1'!$AY$6:$AY1001,MATCH(B98, 'Jun1'!$A$6:$A1001, 0)),"---")</f>
        <v>---</v>
      </c>
      <c r="M98" s="7" t="str">
        <f t="array" ref="M98">iferror(iNDEX('Jun2'!$AM$6:$AM1001,MATCH(B98, 'Jun2'!$A$6:$A1001, 0)),"---")</f>
        <v>---</v>
      </c>
      <c r="O98" s="7" t="str">
        <f t="array" ref="O98">iferror(iNDEX('Sep1'!$AK$6:$AK1001,MATCH(B98, 'Sep1'!$A$6:$A1001, 0)),"---")</f>
        <v>---</v>
      </c>
      <c r="Q98" s="7" t="str">
        <f t="array" ref="Q98">iferror(iNDEX('Sep2'!$AO$6:$AO1001,MATCH(B98, 'Sep2'!$A$6:$A1001, 0)),"---")</f>
        <v>---</v>
      </c>
      <c r="S98" s="7" t="str">
        <f t="array" ref="S98">iferror(iNDEX(Dodatni!$AJ$6:$AJ1001,MATCH(B98, Dodatni!$A$6:$A1001, 0)),"---")</f>
        <v>---</v>
      </c>
      <c r="U98" s="7" t="str">
        <f t="array" ref="U98">iferror(iNDEX('Sep1-2324'!$AQ$6:$AQ1001,MATCH(B98, 'Sep1-2324'!$A$6:$A1001, 0)),"---")</f>
        <v>---</v>
      </c>
    </row>
    <row r="99">
      <c r="A99" s="5">
        <v>96.0</v>
      </c>
      <c r="B99" s="11" t="s">
        <v>108</v>
      </c>
      <c r="C99" s="7" t="str">
        <f t="array" ref="C99">INDEX('Svi studenti'!$C$2:$C1001,MATCH(B99, 'Svi studenti'!$B$2:$B1001, 0))</f>
        <v>Клемпић, Дамир</v>
      </c>
      <c r="D99" s="8" t="str">
        <f t="array" ref="D99">iferror(iNDEX('Svi studenti'!$G$2:$G1001,MATCH(B99, 'Svi studenti'!$B$2:$B1001, 0)),"---")</f>
        <v>3и2а</v>
      </c>
      <c r="E99" s="9">
        <f t="array" ref="E99">iferror(iNDEX('Prisustvo-Vežbe'!$Q$4:$Q1001,MATCH(B99, 'Prisustvo-Vežbe'!$A$4:$A1001, 0)),"---")</f>
        <v>0</v>
      </c>
      <c r="G99" s="7" t="str">
        <f t="array" ref="G99">iferror(iNDEX('Januar 1'!$AM$5:$AM1001,MATCH(B99, 'Januar 1'!$A$5:$A1001, 0)),"---")</f>
        <v>---</v>
      </c>
      <c r="I99" s="7" t="str">
        <f t="array" ref="I99">iferror(iNDEX('Januar 2'!$AT$5:$AT1001,MATCH(B99, 'Januar 2'!$A$5:$A1001, 0)),"---")</f>
        <v>---</v>
      </c>
      <c r="K99" s="7" t="str">
        <f t="array" ref="K99">iferror(iNDEX('Jun1'!$AY$6:$AY1001,MATCH(B99, 'Jun1'!$A$6:$A1001, 0)),"---")</f>
        <v>---</v>
      </c>
      <c r="M99" s="7" t="str">
        <f t="array" ref="M99">iferror(iNDEX('Jun2'!$AM$6:$AM1001,MATCH(B99, 'Jun2'!$A$6:$A1001, 0)),"---")</f>
        <v>---</v>
      </c>
      <c r="O99" s="7" t="str">
        <f t="array" ref="O99">iferror(iNDEX('Sep1'!$AK$6:$AK1001,MATCH(B99, 'Sep1'!$A$6:$A1001, 0)),"---")</f>
        <v>---</v>
      </c>
      <c r="Q99" s="7" t="str">
        <f t="array" ref="Q99">iferror(iNDEX('Sep2'!$AO$6:$AO1001,MATCH(B99, 'Sep2'!$A$6:$A1001, 0)),"---")</f>
        <v>---</v>
      </c>
      <c r="S99" s="7" t="str">
        <f t="array" ref="S99">iferror(iNDEX(Dodatni!$AJ$6:$AJ1001,MATCH(B99, Dodatni!$A$6:$A1001, 0)),"---")</f>
        <v>---</v>
      </c>
      <c r="U99" s="7" t="str">
        <f t="array" ref="U99">iferror(iNDEX('Sep1-2324'!$AQ$6:$AQ1001,MATCH(B99, 'Sep1-2324'!$A$6:$A1001, 0)),"---")</f>
        <v>---</v>
      </c>
    </row>
    <row r="100">
      <c r="A100" s="5">
        <v>97.0</v>
      </c>
      <c r="B100" s="11" t="s">
        <v>109</v>
      </c>
      <c r="C100" s="7" t="str">
        <f t="array" ref="C100">INDEX('Svi studenti'!$C$2:$C1001,MATCH(B100, 'Svi studenti'!$B$2:$B1001, 0))</f>
        <v>Кнежевић, Војин</v>
      </c>
      <c r="D100" s="8" t="str">
        <f t="array" ref="D100">iferror(iNDEX('Svi studenti'!$G$2:$G1001,MATCH(B100, 'Svi studenti'!$B$2:$B1001, 0)),"---")</f>
        <v>3и2б</v>
      </c>
      <c r="E100" s="9">
        <f t="array" ref="E100">iferror(iNDEX('Prisustvo-Vežbe'!$Q$4:$Q1001,MATCH(B100, 'Prisustvo-Vežbe'!$A$4:$A1001, 0)),"---")</f>
        <v>4.375</v>
      </c>
      <c r="G100" s="7">
        <f t="array" ref="G100">iferror(iNDEX('Januar 1'!$AM$5:$AM1001,MATCH(B100, 'Januar 1'!$A$5:$A1001, 0)),"---")</f>
        <v>30.5</v>
      </c>
      <c r="I100" s="7" t="str">
        <f t="array" ref="I100">iferror(iNDEX('Januar 2'!$AT$5:$AT1001,MATCH(B100, 'Januar 2'!$A$5:$A1001, 0)),"---")</f>
        <v>---</v>
      </c>
      <c r="K100" s="7" t="str">
        <f t="array" ref="K100">iferror(iNDEX('Jun1'!$AY$6:$AY1001,MATCH(B100, 'Jun1'!$A$6:$A1001, 0)),"---")</f>
        <v>---</v>
      </c>
      <c r="M100" s="7" t="str">
        <f t="array" ref="M100">iferror(iNDEX('Jun2'!$AM$6:$AM1001,MATCH(B100, 'Jun2'!$A$6:$A1001, 0)),"---")</f>
        <v>---</v>
      </c>
      <c r="O100" s="7" t="str">
        <f t="array" ref="O100">iferror(iNDEX('Sep1'!$AK$6:$AK1001,MATCH(B100, 'Sep1'!$A$6:$A1001, 0)),"---")</f>
        <v>---</v>
      </c>
      <c r="Q100" s="7" t="str">
        <f t="array" ref="Q100">iferror(iNDEX('Sep2'!$AO$6:$AO1001,MATCH(B100, 'Sep2'!$A$6:$A1001, 0)),"---")</f>
        <v>---</v>
      </c>
      <c r="S100" s="7" t="str">
        <f t="array" ref="S100">iferror(iNDEX(Dodatni!$AJ$6:$AJ1001,MATCH(B100, Dodatni!$A$6:$A1001, 0)),"---")</f>
        <v>---</v>
      </c>
      <c r="U100" s="7" t="str">
        <f t="array" ref="U100">iferror(iNDEX('Sep1-2324'!$AQ$6:$AQ1001,MATCH(B100, 'Sep1-2324'!$A$6:$A1001, 0)),"---")</f>
        <v>---</v>
      </c>
    </row>
    <row r="101">
      <c r="A101" s="5">
        <v>98.0</v>
      </c>
      <c r="B101" s="11" t="s">
        <v>110</v>
      </c>
      <c r="C101" s="7" t="str">
        <f t="array" ref="C101">INDEX('Svi studenti'!$C$2:$C1001,MATCH(B101, 'Svi studenti'!$B$2:$B1001, 0))</f>
        <v>Костић, Филип</v>
      </c>
      <c r="D101" s="8" t="str">
        <f t="array" ref="D101">iferror(iNDEX('Svi studenti'!$G$2:$G1001,MATCH(B101, 'Svi studenti'!$B$2:$B1001, 0)),"---")</f>
        <v>3и2а</v>
      </c>
      <c r="E101" s="9">
        <f t="array" ref="E101">iferror(iNDEX('Prisustvo-Vežbe'!$Q$4:$Q1001,MATCH(B101, 'Prisustvo-Vežbe'!$A$4:$A1001, 0)),"---")</f>
        <v>0</v>
      </c>
      <c r="G101" s="7" t="str">
        <f t="array" ref="G101">iferror(iNDEX('Januar 1'!$AM$5:$AM1001,MATCH(B101, 'Januar 1'!$A$5:$A1001, 0)),"---")</f>
        <v>---</v>
      </c>
      <c r="I101" s="7" t="str">
        <f t="array" ref="I101">iferror(iNDEX('Januar 2'!$AT$5:$AT1001,MATCH(B101, 'Januar 2'!$A$5:$A1001, 0)),"---")</f>
        <v>---</v>
      </c>
      <c r="K101" s="7" t="str">
        <f t="array" ref="K101">iferror(iNDEX('Jun1'!$AY$6:$AY1001,MATCH(B101, 'Jun1'!$A$6:$A1001, 0)),"---")</f>
        <v>---</v>
      </c>
      <c r="M101" s="7" t="str">
        <f t="array" ref="M101">iferror(iNDEX('Jun2'!$AM$6:$AM1001,MATCH(B101, 'Jun2'!$A$6:$A1001, 0)),"---")</f>
        <v>---</v>
      </c>
      <c r="O101" s="7" t="str">
        <f t="array" ref="O101">iferror(iNDEX('Sep1'!$AK$6:$AK1001,MATCH(B101, 'Sep1'!$A$6:$A1001, 0)),"---")</f>
        <v>---</v>
      </c>
      <c r="Q101" s="7" t="str">
        <f t="array" ref="Q101">iferror(iNDEX('Sep2'!$AO$6:$AO1001,MATCH(B101, 'Sep2'!$A$6:$A1001, 0)),"---")</f>
        <v>---</v>
      </c>
      <c r="S101" s="7" t="str">
        <f t="array" ref="S101">iferror(iNDEX(Dodatni!$AJ$6:$AJ1001,MATCH(B101, Dodatni!$A$6:$A1001, 0)),"---")</f>
        <v>---</v>
      </c>
      <c r="U101" s="7" t="str">
        <f t="array" ref="U101">iferror(iNDEX('Sep1-2324'!$AQ$6:$AQ1001,MATCH(B101, 'Sep1-2324'!$A$6:$A1001, 0)),"---")</f>
        <v>---</v>
      </c>
    </row>
    <row r="102">
      <c r="A102" s="5">
        <v>99.0</v>
      </c>
      <c r="B102" s="11" t="s">
        <v>111</v>
      </c>
      <c r="C102" s="7" t="str">
        <f t="array" ref="C102">INDEX('Svi studenti'!$C$2:$C1001,MATCH(B102, 'Svi studenti'!$B$2:$B1001, 0))</f>
        <v>Коџопељић, Надица</v>
      </c>
      <c r="D102" s="8" t="str">
        <f t="array" ref="D102">iferror(iNDEX('Svi studenti'!$G$2:$G1001,MATCH(B102, 'Svi studenti'!$B$2:$B1001, 0)),"---")</f>
        <v>3и2а</v>
      </c>
      <c r="E102" s="9">
        <f t="array" ref="E102">iferror(iNDEX('Prisustvo-Vežbe'!$Q$4:$Q1001,MATCH(B102, 'Prisustvo-Vežbe'!$A$4:$A1001, 0)),"---")</f>
        <v>0</v>
      </c>
      <c r="G102" s="7" t="str">
        <f t="array" ref="G102">iferror(iNDEX('Januar 1'!$AM$5:$AM1001,MATCH(B102, 'Januar 1'!$A$5:$A1001, 0)),"---")</f>
        <v>---</v>
      </c>
      <c r="I102" s="7" t="str">
        <f t="array" ref="I102">iferror(iNDEX('Januar 2'!$AT$5:$AT1001,MATCH(B102, 'Januar 2'!$A$5:$A1001, 0)),"---")</f>
        <v>---</v>
      </c>
      <c r="K102" s="7" t="str">
        <f t="array" ref="K102">iferror(iNDEX('Jun1'!$AY$6:$AY1001,MATCH(B102, 'Jun1'!$A$6:$A1001, 0)),"---")</f>
        <v>---</v>
      </c>
      <c r="M102" s="7">
        <f t="array" ref="M102">iferror(iNDEX('Jun2'!$AM$6:$AM1001,MATCH(B102, 'Jun2'!$A$6:$A1001, 0)),"---")</f>
        <v>23</v>
      </c>
      <c r="O102" s="7" t="str">
        <f t="array" ref="O102">iferror(iNDEX('Sep1'!$AK$6:$AK1001,MATCH(B102, 'Sep1'!$A$6:$A1001, 0)),"---")</f>
        <v>---</v>
      </c>
      <c r="Q102" s="7" t="str">
        <f t="array" ref="Q102">iferror(iNDEX('Sep2'!$AO$6:$AO1001,MATCH(B102, 'Sep2'!$A$6:$A1001, 0)),"---")</f>
        <v>---</v>
      </c>
      <c r="S102" s="7" t="str">
        <f t="array" ref="S102">iferror(iNDEX(Dodatni!$AJ$6:$AJ1001,MATCH(B102, Dodatni!$A$6:$A1001, 0)),"---")</f>
        <v>---</v>
      </c>
      <c r="U102" s="7" t="str">
        <f t="array" ref="U102">iferror(iNDEX('Sep1-2324'!$AQ$6:$AQ1001,MATCH(B102, 'Sep1-2324'!$A$6:$A1001, 0)),"---")</f>
        <v>---</v>
      </c>
    </row>
    <row r="103">
      <c r="A103" s="5">
        <v>100.0</v>
      </c>
      <c r="B103" s="11" t="s">
        <v>112</v>
      </c>
      <c r="C103" s="7" t="str">
        <f t="array" ref="C103">INDEX('Svi studenti'!$C$2:$C1001,MATCH(B103, 'Svi studenti'!$B$2:$B1001, 0))</f>
        <v>Крстић, Тамара</v>
      </c>
      <c r="D103" s="8" t="str">
        <f t="array" ref="D103">iferror(iNDEX('Svi studenti'!$G$2:$G1001,MATCH(B103, 'Svi studenti'!$B$2:$B1001, 0)),"---")</f>
        <v>3и2б</v>
      </c>
      <c r="E103" s="9">
        <f t="array" ref="E103">iferror(iNDEX('Prisustvo-Vežbe'!$Q$4:$Q1001,MATCH(B103, 'Prisustvo-Vežbe'!$A$4:$A1001, 0)),"---")</f>
        <v>5</v>
      </c>
      <c r="G103" s="7" t="str">
        <f t="array" ref="G103">iferror(iNDEX('Januar 1'!$AM$5:$AM1001,MATCH(B103, 'Januar 1'!$A$5:$A1001, 0)),"---")</f>
        <v>---</v>
      </c>
      <c r="I103" s="7" t="str">
        <f t="array" ref="I103">iferror(iNDEX('Januar 2'!$AT$5:$AT1001,MATCH(B103, 'Januar 2'!$A$5:$A1001, 0)),"---")</f>
        <v>---</v>
      </c>
      <c r="K103" s="7" t="str">
        <f t="array" ref="K103">iferror(iNDEX('Jun1'!$AY$6:$AY1001,MATCH(B103, 'Jun1'!$A$6:$A1001, 0)),"---")</f>
        <v>---</v>
      </c>
      <c r="M103" s="7" t="str">
        <f t="array" ref="M103">iferror(iNDEX('Jun2'!$AM$6:$AM1001,MATCH(B103, 'Jun2'!$A$6:$A1001, 0)),"---")</f>
        <v>---</v>
      </c>
      <c r="O103" s="7" t="str">
        <f t="array" ref="O103">iferror(iNDEX('Sep1'!$AK$6:$AK1001,MATCH(B103, 'Sep1'!$A$6:$A1001, 0)),"---")</f>
        <v>---</v>
      </c>
      <c r="Q103" s="7">
        <f t="array" ref="Q103">iferror(iNDEX('Sep2'!$AO$6:$AO1001,MATCH(B103, 'Sep2'!$A$6:$A1001, 0)),"---")</f>
        <v>34.5</v>
      </c>
      <c r="S103" s="7" t="str">
        <f t="array" ref="S103">iferror(iNDEX(Dodatni!$AJ$6:$AJ1001,MATCH(B103, Dodatni!$A$6:$A1001, 0)),"---")</f>
        <v>---</v>
      </c>
      <c r="U103" s="7" t="str">
        <f t="array" ref="U103">iferror(iNDEX('Sep1-2324'!$AQ$6:$AQ1001,MATCH(B103, 'Sep1-2324'!$A$6:$A1001, 0)),"---")</f>
        <v>---</v>
      </c>
    </row>
    <row r="104">
      <c r="A104" s="5">
        <v>101.0</v>
      </c>
      <c r="B104" s="11" t="s">
        <v>113</v>
      </c>
      <c r="C104" s="7" t="str">
        <f t="array" ref="C104">INDEX('Svi studenti'!$C$2:$C1001,MATCH(B104, 'Svi studenti'!$B$2:$B1001, 0))</f>
        <v>Кујунџић, Вид</v>
      </c>
      <c r="D104" s="8" t="str">
        <f t="array" ref="D104">iferror(iNDEX('Svi studenti'!$G$2:$G1001,MATCH(B104, 'Svi studenti'!$B$2:$B1001, 0)),"---")</f>
        <v>3и2а</v>
      </c>
      <c r="E104" s="9">
        <f t="array" ref="E104">iferror(iNDEX('Prisustvo-Vežbe'!$Q$4:$Q1001,MATCH(B104, 'Prisustvo-Vežbe'!$A$4:$A1001, 0)),"---")</f>
        <v>0.625</v>
      </c>
      <c r="G104" s="7">
        <f t="array" ref="G104">iferror(iNDEX('Januar 1'!$AM$5:$AM1001,MATCH(B104, 'Januar 1'!$A$5:$A1001, 0)),"---")</f>
        <v>42</v>
      </c>
      <c r="I104" s="7" t="str">
        <f t="array" ref="I104">iferror(iNDEX('Januar 2'!$AT$5:$AT1001,MATCH(B104, 'Januar 2'!$A$5:$A1001, 0)),"---")</f>
        <v>---</v>
      </c>
      <c r="K104" s="7" t="str">
        <f t="array" ref="K104">iferror(iNDEX('Jun1'!$AY$6:$AY1001,MATCH(B104, 'Jun1'!$A$6:$A1001, 0)),"---")</f>
        <v>---</v>
      </c>
      <c r="M104" s="7" t="str">
        <f t="array" ref="M104">iferror(iNDEX('Jun2'!$AM$6:$AM1001,MATCH(B104, 'Jun2'!$A$6:$A1001, 0)),"---")</f>
        <v>---</v>
      </c>
      <c r="O104" s="7" t="str">
        <f t="array" ref="O104">iferror(iNDEX('Sep1'!$AK$6:$AK1001,MATCH(B104, 'Sep1'!$A$6:$A1001, 0)),"---")</f>
        <v>---</v>
      </c>
      <c r="Q104" s="7" t="str">
        <f t="array" ref="Q104">iferror(iNDEX('Sep2'!$AO$6:$AO1001,MATCH(B104, 'Sep2'!$A$6:$A1001, 0)),"---")</f>
        <v>---</v>
      </c>
      <c r="S104" s="7" t="str">
        <f t="array" ref="S104">iferror(iNDEX(Dodatni!$AJ$6:$AJ1001,MATCH(B104, Dodatni!$A$6:$A1001, 0)),"---")</f>
        <v>---</v>
      </c>
      <c r="U104" s="7" t="str">
        <f t="array" ref="U104">iferror(iNDEX('Sep1-2324'!$AQ$6:$AQ1001,MATCH(B104, 'Sep1-2324'!$A$6:$A1001, 0)),"---")</f>
        <v>---</v>
      </c>
    </row>
    <row r="105">
      <c r="A105" s="5">
        <v>102.0</v>
      </c>
      <c r="B105" s="11" t="s">
        <v>114</v>
      </c>
      <c r="C105" s="7" t="str">
        <f t="array" ref="C105">INDEX('Svi studenti'!$C$2:$C1001,MATCH(B105, 'Svi studenti'!$B$2:$B1001, 0))</f>
        <v>Кулиш, Марко</v>
      </c>
      <c r="D105" s="8" t="str">
        <f t="array" ref="D105">iferror(iNDEX('Svi studenti'!$G$2:$G1001,MATCH(B105, 'Svi studenti'!$B$2:$B1001, 0)),"---")</f>
        <v>3и2б</v>
      </c>
      <c r="E105" s="9">
        <f t="array" ref="E105">iferror(iNDEX('Prisustvo-Vežbe'!$Q$4:$Q1001,MATCH(B105, 'Prisustvo-Vežbe'!$A$4:$A1001, 0)),"---")</f>
        <v>0</v>
      </c>
      <c r="G105" s="7" t="str">
        <f t="array" ref="G105">iferror(iNDEX('Januar 1'!$AM$5:$AM1001,MATCH(B105, 'Januar 1'!$A$5:$A1001, 0)),"---")</f>
        <v>---</v>
      </c>
      <c r="I105" s="7" t="str">
        <f t="array" ref="I105">iferror(iNDEX('Januar 2'!$AT$5:$AT1001,MATCH(B105, 'Januar 2'!$A$5:$A1001, 0)),"---")</f>
        <v>---</v>
      </c>
      <c r="K105" s="7" t="str">
        <f t="array" ref="K105">iferror(iNDEX('Jun1'!$AY$6:$AY1001,MATCH(B105, 'Jun1'!$A$6:$A1001, 0)),"---")</f>
        <v>---</v>
      </c>
      <c r="M105" s="7" t="str">
        <f t="array" ref="M105">iferror(iNDEX('Jun2'!$AM$6:$AM1001,MATCH(B105, 'Jun2'!$A$6:$A1001, 0)),"---")</f>
        <v>---</v>
      </c>
      <c r="O105" s="7" t="str">
        <f t="array" ref="O105">iferror(iNDEX('Sep1'!$AK$6:$AK1001,MATCH(B105, 'Sep1'!$A$6:$A1001, 0)),"---")</f>
        <v>---</v>
      </c>
      <c r="Q105" s="7" t="str">
        <f t="array" ref="Q105">iferror(iNDEX('Sep2'!$AO$6:$AO1001,MATCH(B105, 'Sep2'!$A$6:$A1001, 0)),"---")</f>
        <v>---</v>
      </c>
      <c r="S105" s="7" t="str">
        <f t="array" ref="S105">iferror(iNDEX(Dodatni!$AJ$6:$AJ1001,MATCH(B105, Dodatni!$A$6:$A1001, 0)),"---")</f>
        <v>---</v>
      </c>
      <c r="U105" s="7" t="str">
        <f t="array" ref="U105">iferror(iNDEX('Sep1-2324'!$AQ$6:$AQ1001,MATCH(B105, 'Sep1-2324'!$A$6:$A1001, 0)),"---")</f>
        <v>---</v>
      </c>
    </row>
    <row r="106">
      <c r="A106" s="5">
        <v>103.0</v>
      </c>
      <c r="B106" s="11" t="s">
        <v>115</v>
      </c>
      <c r="C106" s="7" t="str">
        <f t="array" ref="C106">INDEX('Svi studenti'!$C$2:$C1001,MATCH(B106, 'Svi studenti'!$B$2:$B1001, 0))</f>
        <v>Лукић, Душан</v>
      </c>
      <c r="D106" s="8" t="str">
        <f t="array" ref="D106">iferror(iNDEX('Svi studenti'!$G$2:$G1001,MATCH(B106, 'Svi studenti'!$B$2:$B1001, 0)),"---")</f>
        <v>3и2б</v>
      </c>
      <c r="E106" s="9">
        <f t="array" ref="E106">iferror(iNDEX('Prisustvo-Vežbe'!$Q$4:$Q1001,MATCH(B106, 'Prisustvo-Vežbe'!$A$4:$A1001, 0)),"---")</f>
        <v>3.75</v>
      </c>
      <c r="G106" s="7" t="str">
        <f t="array" ref="G106">iferror(iNDEX('Januar 1'!$AM$5:$AM1001,MATCH(B106, 'Januar 1'!$A$5:$A1001, 0)),"---")</f>
        <v>---</v>
      </c>
      <c r="I106" s="7" t="str">
        <f t="array" ref="I106">iferror(iNDEX('Januar 2'!$AT$5:$AT1001,MATCH(B106, 'Januar 2'!$A$5:$A1001, 0)),"---")</f>
        <v>---</v>
      </c>
      <c r="K106" s="7" t="str">
        <f t="array" ref="K106">iferror(iNDEX('Jun1'!$AY$6:$AY1001,MATCH(B106, 'Jun1'!$A$6:$A1001, 0)),"---")</f>
        <v>---</v>
      </c>
      <c r="M106" s="7" t="str">
        <f t="array" ref="M106">iferror(iNDEX('Jun2'!$AM$6:$AM1001,MATCH(B106, 'Jun2'!$A$6:$A1001, 0)),"---")</f>
        <v>---</v>
      </c>
      <c r="O106" s="7">
        <f t="array" ref="O106">iferror(iNDEX('Sep1'!$AK$6:$AK1001,MATCH(B106, 'Sep1'!$A$6:$A1001, 0)),"---")</f>
        <v>17.5</v>
      </c>
      <c r="Q106" s="7">
        <f t="array" ref="Q106">iferror(iNDEX('Sep2'!$AO$6:$AO1001,MATCH(B106, 'Sep2'!$A$6:$A1001, 0)),"---")</f>
        <v>29</v>
      </c>
      <c r="S106" s="7" t="str">
        <f t="array" ref="S106">iferror(iNDEX(Dodatni!$AJ$6:$AJ1001,MATCH(B106, Dodatni!$A$6:$A1001, 0)),"---")</f>
        <v>---</v>
      </c>
      <c r="U106" s="7" t="str">
        <f t="array" ref="U106">iferror(iNDEX('Sep1-2324'!$AQ$6:$AQ1001,MATCH(B106, 'Sep1-2324'!$A$6:$A1001, 0)),"---")</f>
        <v>---</v>
      </c>
    </row>
    <row r="107">
      <c r="A107" s="5">
        <v>104.0</v>
      </c>
      <c r="B107" s="11" t="s">
        <v>116</v>
      </c>
      <c r="C107" s="7" t="str">
        <f t="array" ref="C107">INDEX('Svi studenti'!$C$2:$C1001,MATCH(B107, 'Svi studenti'!$B$2:$B1001, 0))</f>
        <v>Максимовић, Теодора</v>
      </c>
      <c r="D107" s="8" t="str">
        <f t="array" ref="D107">iferror(iNDEX('Svi studenti'!$G$2:$G1001,MATCH(B107, 'Svi studenti'!$B$2:$B1001, 0)),"---")</f>
        <v>3и2а</v>
      </c>
      <c r="E107" s="9">
        <f t="array" ref="E107">iferror(iNDEX('Prisustvo-Vežbe'!$Q$4:$Q1001,MATCH(B107, 'Prisustvo-Vežbe'!$A$4:$A1001, 0)),"---")</f>
        <v>5</v>
      </c>
      <c r="G107" s="7">
        <f t="array" ref="G107">iferror(iNDEX('Januar 1'!$AM$5:$AM1001,MATCH(B107, 'Januar 1'!$A$5:$A1001, 0)),"---")</f>
        <v>28</v>
      </c>
      <c r="I107" s="7" t="str">
        <f t="array" ref="I107">iferror(iNDEX('Januar 2'!$AT$5:$AT1001,MATCH(B107, 'Januar 2'!$A$5:$A1001, 0)),"---")</f>
        <v>---</v>
      </c>
      <c r="K107" s="7" t="str">
        <f t="array" ref="K107">iferror(iNDEX('Jun1'!$AY$6:$AY1001,MATCH(B107, 'Jun1'!$A$6:$A1001, 0)),"---")</f>
        <v>---</v>
      </c>
      <c r="M107" s="7" t="str">
        <f t="array" ref="M107">iferror(iNDEX('Jun2'!$AM$6:$AM1001,MATCH(B107, 'Jun2'!$A$6:$A1001, 0)),"---")</f>
        <v>---</v>
      </c>
      <c r="O107" s="7" t="str">
        <f t="array" ref="O107">iferror(iNDEX('Sep1'!$AK$6:$AK1001,MATCH(B107, 'Sep1'!$A$6:$A1001, 0)),"---")</f>
        <v>---</v>
      </c>
      <c r="Q107" s="7" t="str">
        <f t="array" ref="Q107">iferror(iNDEX('Sep2'!$AO$6:$AO1001,MATCH(B107, 'Sep2'!$A$6:$A1001, 0)),"---")</f>
        <v>---</v>
      </c>
      <c r="S107" s="7" t="str">
        <f t="array" ref="S107">iferror(iNDEX(Dodatni!$AJ$6:$AJ1001,MATCH(B107, Dodatni!$A$6:$A1001, 0)),"---")</f>
        <v>---</v>
      </c>
      <c r="U107" s="7" t="str">
        <f t="array" ref="U107">iferror(iNDEX('Sep1-2324'!$AQ$6:$AQ1001,MATCH(B107, 'Sep1-2324'!$A$6:$A1001, 0)),"---")</f>
        <v>---</v>
      </c>
    </row>
    <row r="108">
      <c r="A108" s="5">
        <v>105.0</v>
      </c>
      <c r="B108" s="11" t="s">
        <v>117</v>
      </c>
      <c r="C108" s="7" t="str">
        <f t="array" ref="C108">INDEX('Svi studenti'!$C$2:$C1001,MATCH(B108, 'Svi studenti'!$B$2:$B1001, 0))</f>
        <v>Маринковић, Огњен</v>
      </c>
      <c r="D108" s="8" t="str">
        <f t="array" ref="D108">iferror(iNDEX('Svi studenti'!$G$2:$G1001,MATCH(B108, 'Svi studenti'!$B$2:$B1001, 0)),"---")</f>
        <v>3и2а</v>
      </c>
      <c r="E108" s="9">
        <f t="array" ref="E108">iferror(iNDEX('Prisustvo-Vežbe'!$Q$4:$Q1001,MATCH(B108, 'Prisustvo-Vežbe'!$A$4:$A1001, 0)),"---")</f>
        <v>5</v>
      </c>
      <c r="G108" s="7" t="str">
        <f t="array" ref="G108">iferror(iNDEX('Januar 1'!$AM$5:$AM1001,MATCH(B108, 'Januar 1'!$A$5:$A1001, 0)),"---")</f>
        <v>---</v>
      </c>
      <c r="I108" s="7" t="str">
        <f t="array" ref="I108">iferror(iNDEX('Januar 2'!$AT$5:$AT1001,MATCH(B108, 'Januar 2'!$A$5:$A1001, 0)),"---")</f>
        <v>---</v>
      </c>
      <c r="K108" s="7" t="str">
        <f t="array" ref="K108">iferror(iNDEX('Jun1'!$AY$6:$AY1001,MATCH(B108, 'Jun1'!$A$6:$A1001, 0)),"---")</f>
        <v>---</v>
      </c>
      <c r="M108" s="7" t="str">
        <f t="array" ref="M108">iferror(iNDEX('Jun2'!$AM$6:$AM1001,MATCH(B108, 'Jun2'!$A$6:$A1001, 0)),"---")</f>
        <v>---</v>
      </c>
      <c r="O108" s="7" t="str">
        <f t="array" ref="O108">iferror(iNDEX('Sep1'!$AK$6:$AK1001,MATCH(B108, 'Sep1'!$A$6:$A1001, 0)),"---")</f>
        <v>---</v>
      </c>
      <c r="Q108" s="7" t="str">
        <f t="array" ref="Q108">iferror(iNDEX('Sep2'!$AO$6:$AO1001,MATCH(B108, 'Sep2'!$A$6:$A1001, 0)),"---")</f>
        <v>---</v>
      </c>
      <c r="S108" s="7" t="str">
        <f t="array" ref="S108">iferror(iNDEX(Dodatni!$AJ$6:$AJ1001,MATCH(B108, Dodatni!$A$6:$A1001, 0)),"---")</f>
        <v>---</v>
      </c>
      <c r="U108" s="7" t="str">
        <f t="array" ref="U108">iferror(iNDEX('Sep1-2324'!$AQ$6:$AQ1001,MATCH(B108, 'Sep1-2324'!$A$6:$A1001, 0)),"---")</f>
        <v>---</v>
      </c>
    </row>
    <row r="109">
      <c r="A109" s="5">
        <v>106.0</v>
      </c>
      <c r="B109" s="11" t="s">
        <v>118</v>
      </c>
      <c r="C109" s="7" t="str">
        <f t="array" ref="C109">INDEX('Svi studenti'!$C$2:$C1001,MATCH(B109, 'Svi studenti'!$B$2:$B1001, 0))</f>
        <v>Марковић, Бранка</v>
      </c>
      <c r="D109" s="8" t="str">
        <f t="array" ref="D109">iferror(iNDEX('Svi studenti'!$G$2:$G1001,MATCH(B109, 'Svi studenti'!$B$2:$B1001, 0)),"---")</f>
        <v>3и2а</v>
      </c>
      <c r="E109" s="9">
        <f t="array" ref="E109">iferror(iNDEX('Prisustvo-Vežbe'!$Q$4:$Q1001,MATCH(B109, 'Prisustvo-Vežbe'!$A$4:$A1001, 0)),"---")</f>
        <v>2.5</v>
      </c>
      <c r="G109" s="7" t="str">
        <f t="array" ref="G109">iferror(iNDEX('Januar 1'!$AM$5:$AM1001,MATCH(B109, 'Januar 1'!$A$5:$A1001, 0)),"---")</f>
        <v>---</v>
      </c>
      <c r="I109" s="7" t="str">
        <f t="array" ref="I109">iferror(iNDEX('Januar 2'!$AT$5:$AT1001,MATCH(B109, 'Januar 2'!$A$5:$A1001, 0)),"---")</f>
        <v>---</v>
      </c>
      <c r="K109" s="7" t="str">
        <f t="array" ref="K109">iferror(iNDEX('Jun1'!$AY$6:$AY1001,MATCH(B109, 'Jun1'!$A$6:$A1001, 0)),"---")</f>
        <v>---</v>
      </c>
      <c r="M109" s="7" t="str">
        <f t="array" ref="M109">iferror(iNDEX('Jun2'!$AM$6:$AM1001,MATCH(B109, 'Jun2'!$A$6:$A1001, 0)),"---")</f>
        <v>---</v>
      </c>
      <c r="O109" s="7" t="str">
        <f t="array" ref="O109">iferror(iNDEX('Sep1'!$AK$6:$AK1001,MATCH(B109, 'Sep1'!$A$6:$A1001, 0)),"---")</f>
        <v>---</v>
      </c>
      <c r="Q109" s="7" t="str">
        <f t="array" ref="Q109">iferror(iNDEX('Sep2'!$AO$6:$AO1001,MATCH(B109, 'Sep2'!$A$6:$A1001, 0)),"---")</f>
        <v>---</v>
      </c>
      <c r="S109" s="7" t="str">
        <f t="array" ref="S109">iferror(iNDEX(Dodatni!$AJ$6:$AJ1001,MATCH(B109, Dodatni!$A$6:$A1001, 0)),"---")</f>
        <v>---</v>
      </c>
      <c r="U109" s="7" t="str">
        <f t="array" ref="U109">iferror(iNDEX('Sep1-2324'!$AQ$6:$AQ1001,MATCH(B109, 'Sep1-2324'!$A$6:$A1001, 0)),"---")</f>
        <v>---</v>
      </c>
    </row>
    <row r="110">
      <c r="A110" s="5">
        <v>107.0</v>
      </c>
      <c r="B110" s="11" t="s">
        <v>119</v>
      </c>
      <c r="C110" s="7" t="str">
        <f t="array" ref="C110">INDEX('Svi studenti'!$C$2:$C1001,MATCH(B110, 'Svi studenti'!$B$2:$B1001, 0))</f>
        <v>Марковић, Михаило</v>
      </c>
      <c r="D110" s="8" t="str">
        <f t="array" ref="D110">iferror(iNDEX('Svi studenti'!$G$2:$G1001,MATCH(B110, 'Svi studenti'!$B$2:$B1001, 0)),"---")</f>
        <v>3и2а</v>
      </c>
      <c r="E110" s="9">
        <f t="array" ref="E110">iferror(iNDEX('Prisustvo-Vežbe'!$Q$4:$Q1001,MATCH(B110, 'Prisustvo-Vežbe'!$A$4:$A1001, 0)),"---")</f>
        <v>5</v>
      </c>
      <c r="G110" s="7" t="str">
        <f t="array" ref="G110">iferror(iNDEX('Januar 1'!$AM$5:$AM1001,MATCH(B110, 'Januar 1'!$A$5:$A1001, 0)),"---")</f>
        <v>---</v>
      </c>
      <c r="I110" s="7" t="str">
        <f t="array" ref="I110">iferror(iNDEX('Januar 2'!$AT$5:$AT1001,MATCH(B110, 'Januar 2'!$A$5:$A1001, 0)),"---")</f>
        <v>---</v>
      </c>
      <c r="K110" s="7" t="str">
        <f t="array" ref="K110">iferror(iNDEX('Jun1'!$AY$6:$AY1001,MATCH(B110, 'Jun1'!$A$6:$A1001, 0)),"---")</f>
        <v>---</v>
      </c>
      <c r="M110" s="7" t="str">
        <f t="array" ref="M110">iferror(iNDEX('Jun2'!$AM$6:$AM1001,MATCH(B110, 'Jun2'!$A$6:$A1001, 0)),"---")</f>
        <v>---</v>
      </c>
      <c r="O110" s="7" t="str">
        <f t="array" ref="O110">iferror(iNDEX('Sep1'!$AK$6:$AK1001,MATCH(B110, 'Sep1'!$A$6:$A1001, 0)),"---")</f>
        <v>---</v>
      </c>
      <c r="Q110" s="7" t="str">
        <f t="array" ref="Q110">iferror(iNDEX('Sep2'!$AO$6:$AO1001,MATCH(B110, 'Sep2'!$A$6:$A1001, 0)),"---")</f>
        <v>---</v>
      </c>
      <c r="S110" s="7" t="str">
        <f t="array" ref="S110">iferror(iNDEX(Dodatni!$AJ$6:$AJ1001,MATCH(B110, Dodatni!$A$6:$A1001, 0)),"---")</f>
        <v>---</v>
      </c>
      <c r="U110" s="7" t="str">
        <f t="array" ref="U110">iferror(iNDEX('Sep1-2324'!$AQ$6:$AQ1001,MATCH(B110, 'Sep1-2324'!$A$6:$A1001, 0)),"---")</f>
        <v>---</v>
      </c>
    </row>
    <row r="111">
      <c r="A111" s="5">
        <v>108.0</v>
      </c>
      <c r="B111" s="11" t="s">
        <v>120</v>
      </c>
      <c r="C111" s="7" t="str">
        <f t="array" ref="C111">INDEX('Svi studenti'!$C$2:$C1001,MATCH(B111, 'Svi studenti'!$B$2:$B1001, 0))</f>
        <v>Мијаиловић, Лука</v>
      </c>
      <c r="D111" s="8" t="str">
        <f t="array" ref="D111">iferror(iNDEX('Svi studenti'!$G$2:$G1001,MATCH(B111, 'Svi studenti'!$B$2:$B1001, 0)),"---")</f>
        <v>3и2б</v>
      </c>
      <c r="E111" s="9">
        <f t="array" ref="E111">iferror(iNDEX('Prisustvo-Vežbe'!$Q$4:$Q1001,MATCH(B111, 'Prisustvo-Vežbe'!$A$4:$A1001, 0)),"---")</f>
        <v>4.375</v>
      </c>
      <c r="G111" s="7" t="str">
        <f t="array" ref="G111">iferror(iNDEX('Januar 1'!$AM$5:$AM1001,MATCH(B111, 'Januar 1'!$A$5:$A1001, 0)),"---")</f>
        <v>---</v>
      </c>
      <c r="I111" s="7" t="str">
        <f t="array" ref="I111">iferror(iNDEX('Januar 2'!$AT$5:$AT1001,MATCH(B111, 'Januar 2'!$A$5:$A1001, 0)),"---")</f>
        <v>---</v>
      </c>
      <c r="K111" s="7" t="str">
        <f t="array" ref="K111">iferror(iNDEX('Jun1'!$AY$6:$AY1001,MATCH(B111, 'Jun1'!$A$6:$A1001, 0)),"---")</f>
        <v>---</v>
      </c>
      <c r="M111" s="7" t="str">
        <f t="array" ref="M111">iferror(iNDEX('Jun2'!$AM$6:$AM1001,MATCH(B111, 'Jun2'!$A$6:$A1001, 0)),"---")</f>
        <v>---</v>
      </c>
      <c r="O111" s="7" t="str">
        <f t="array" ref="O111">iferror(iNDEX('Sep1'!$AK$6:$AK1001,MATCH(B111, 'Sep1'!$A$6:$A1001, 0)),"---")</f>
        <v>---</v>
      </c>
      <c r="Q111" s="7" t="str">
        <f t="array" ref="Q111">iferror(iNDEX('Sep2'!$AO$6:$AO1001,MATCH(B111, 'Sep2'!$A$6:$A1001, 0)),"---")</f>
        <v>---</v>
      </c>
      <c r="S111" s="7" t="str">
        <f t="array" ref="S111">iferror(iNDEX(Dodatni!$AJ$6:$AJ1001,MATCH(B111, Dodatni!$A$6:$A1001, 0)),"---")</f>
        <v>---</v>
      </c>
      <c r="U111" s="7" t="str">
        <f t="array" ref="U111">iferror(iNDEX('Sep1-2324'!$AQ$6:$AQ1001,MATCH(B111, 'Sep1-2324'!$A$6:$A1001, 0)),"---")</f>
        <v>---</v>
      </c>
    </row>
    <row r="112">
      <c r="A112" s="5">
        <v>109.0</v>
      </c>
      <c r="B112" s="11" t="s">
        <v>121</v>
      </c>
      <c r="C112" s="7" t="str">
        <f t="array" ref="C112">INDEX('Svi studenti'!$C$2:$C1001,MATCH(B112, 'Svi studenti'!$B$2:$B1001, 0))</f>
        <v>Мијаиловић, Сава</v>
      </c>
      <c r="D112" s="8" t="str">
        <f t="array" ref="D112">iferror(iNDEX('Svi studenti'!$G$2:$G1001,MATCH(B112, 'Svi studenti'!$B$2:$B1001, 0)),"---")</f>
        <v>3и2б</v>
      </c>
      <c r="E112" s="9">
        <f t="array" ref="E112">iferror(iNDEX('Prisustvo-Vežbe'!$Q$4:$Q1001,MATCH(B112, 'Prisustvo-Vežbe'!$A$4:$A1001, 0)),"---")</f>
        <v>0</v>
      </c>
      <c r="G112" s="7" t="str">
        <f t="array" ref="G112">iferror(iNDEX('Januar 1'!$AM$5:$AM1001,MATCH(B112, 'Januar 1'!$A$5:$A1001, 0)),"---")</f>
        <v>---</v>
      </c>
      <c r="I112" s="7" t="str">
        <f t="array" ref="I112">iferror(iNDEX('Januar 2'!$AT$5:$AT1001,MATCH(B112, 'Januar 2'!$A$5:$A1001, 0)),"---")</f>
        <v>---</v>
      </c>
      <c r="K112" s="7" t="str">
        <f t="array" ref="K112">iferror(iNDEX('Jun1'!$AY$6:$AY1001,MATCH(B112, 'Jun1'!$A$6:$A1001, 0)),"---")</f>
        <v>---</v>
      </c>
      <c r="M112" s="7" t="str">
        <f t="array" ref="M112">iferror(iNDEX('Jun2'!$AM$6:$AM1001,MATCH(B112, 'Jun2'!$A$6:$A1001, 0)),"---")</f>
        <v>---</v>
      </c>
      <c r="O112" s="7" t="str">
        <f t="array" ref="O112">iferror(iNDEX('Sep1'!$AK$6:$AK1001,MATCH(B112, 'Sep1'!$A$6:$A1001, 0)),"---")</f>
        <v>---</v>
      </c>
      <c r="Q112" s="7" t="str">
        <f t="array" ref="Q112">iferror(iNDEX('Sep2'!$AO$6:$AO1001,MATCH(B112, 'Sep2'!$A$6:$A1001, 0)),"---")</f>
        <v>---</v>
      </c>
      <c r="S112" s="7" t="str">
        <f t="array" ref="S112">iferror(iNDEX(Dodatni!$AJ$6:$AJ1001,MATCH(B112, Dodatni!$A$6:$A1001, 0)),"---")</f>
        <v>---</v>
      </c>
      <c r="U112" s="7" t="str">
        <f t="array" ref="U112">iferror(iNDEX('Sep1-2324'!$AQ$6:$AQ1001,MATCH(B112, 'Sep1-2324'!$A$6:$A1001, 0)),"---")</f>
        <v>---</v>
      </c>
    </row>
    <row r="113">
      <c r="A113" s="5">
        <v>110.0</v>
      </c>
      <c r="B113" s="11" t="s">
        <v>122</v>
      </c>
      <c r="C113" s="7" t="str">
        <f t="array" ref="C113">INDEX('Svi studenti'!$C$2:$C1001,MATCH(B113, 'Svi studenti'!$B$2:$B1001, 0))</f>
        <v>Миленковић, Дуња</v>
      </c>
      <c r="D113" s="8" t="str">
        <f t="array" ref="D113">iferror(iNDEX('Svi studenti'!$G$2:$G1001,MATCH(B113, 'Svi studenti'!$B$2:$B1001, 0)),"---")</f>
        <v>3и2б</v>
      </c>
      <c r="E113" s="9">
        <f t="array" ref="E113">iferror(iNDEX('Prisustvo-Vežbe'!$Q$4:$Q1001,MATCH(B113, 'Prisustvo-Vežbe'!$A$4:$A1001, 0)),"---")</f>
        <v>5</v>
      </c>
      <c r="G113" s="7">
        <f t="array" ref="G113">iferror(iNDEX('Januar 1'!$AM$5:$AM1001,MATCH(B113, 'Januar 1'!$A$5:$A1001, 0)),"---")</f>
        <v>44.5</v>
      </c>
      <c r="I113" s="7" t="str">
        <f t="array" ref="I113">iferror(iNDEX('Januar 2'!$AT$5:$AT1001,MATCH(B113, 'Januar 2'!$A$5:$A1001, 0)),"---")</f>
        <v>---</v>
      </c>
      <c r="K113" s="7" t="str">
        <f t="array" ref="K113">iferror(iNDEX('Jun1'!$AY$6:$AY1001,MATCH(B113, 'Jun1'!$A$6:$A1001, 0)),"---")</f>
        <v>---</v>
      </c>
      <c r="M113" s="7" t="str">
        <f t="array" ref="M113">iferror(iNDEX('Jun2'!$AM$6:$AM1001,MATCH(B113, 'Jun2'!$A$6:$A1001, 0)),"---")</f>
        <v>---</v>
      </c>
      <c r="O113" s="7" t="str">
        <f t="array" ref="O113">iferror(iNDEX('Sep1'!$AK$6:$AK1001,MATCH(B113, 'Sep1'!$A$6:$A1001, 0)),"---")</f>
        <v>---</v>
      </c>
      <c r="Q113" s="7" t="str">
        <f t="array" ref="Q113">iferror(iNDEX('Sep2'!$AO$6:$AO1001,MATCH(B113, 'Sep2'!$A$6:$A1001, 0)),"---")</f>
        <v>---</v>
      </c>
      <c r="S113" s="7" t="str">
        <f t="array" ref="S113">iferror(iNDEX(Dodatni!$AJ$6:$AJ1001,MATCH(B113, Dodatni!$A$6:$A1001, 0)),"---")</f>
        <v>---</v>
      </c>
      <c r="U113" s="7" t="str">
        <f t="array" ref="U113">iferror(iNDEX('Sep1-2324'!$AQ$6:$AQ1001,MATCH(B113, 'Sep1-2324'!$A$6:$A1001, 0)),"---")</f>
        <v>---</v>
      </c>
    </row>
    <row r="114">
      <c r="A114" s="5">
        <v>111.0</v>
      </c>
      <c r="B114" s="11" t="s">
        <v>123</v>
      </c>
      <c r="C114" s="7" t="str">
        <f t="array" ref="C114">INDEX('Svi studenti'!$C$2:$C1001,MATCH(B114, 'Svi studenti'!$B$2:$B1001, 0))</f>
        <v>Митровић, Александар</v>
      </c>
      <c r="D114" s="8" t="str">
        <f t="array" ref="D114">iferror(iNDEX('Svi studenti'!$G$2:$G1001,MATCH(B114, 'Svi studenti'!$B$2:$B1001, 0)),"---")</f>
        <v>3и2а</v>
      </c>
      <c r="E114" s="9">
        <f t="array" ref="E114">iferror(iNDEX('Prisustvo-Vežbe'!$Q$4:$Q1001,MATCH(B114, 'Prisustvo-Vežbe'!$A$4:$A1001, 0)),"---")</f>
        <v>1.25</v>
      </c>
      <c r="G114" s="7" t="str">
        <f t="array" ref="G114">iferror(iNDEX('Januar 1'!$AM$5:$AM1001,MATCH(B114, 'Januar 1'!$A$5:$A1001, 0)),"---")</f>
        <v>---</v>
      </c>
      <c r="I114" s="7" t="str">
        <f t="array" ref="I114">iferror(iNDEX('Januar 2'!$AT$5:$AT1001,MATCH(B114, 'Januar 2'!$A$5:$A1001, 0)),"---")</f>
        <v>---</v>
      </c>
      <c r="K114" s="7" t="str">
        <f t="array" ref="K114">iferror(iNDEX('Jun1'!$AY$6:$AY1001,MATCH(B114, 'Jun1'!$A$6:$A1001, 0)),"---")</f>
        <v>---</v>
      </c>
      <c r="M114" s="7" t="str">
        <f t="array" ref="M114">iferror(iNDEX('Jun2'!$AM$6:$AM1001,MATCH(B114, 'Jun2'!$A$6:$A1001, 0)),"---")</f>
        <v>---</v>
      </c>
      <c r="O114" s="7" t="str">
        <f t="array" ref="O114">iferror(iNDEX('Sep1'!$AK$6:$AK1001,MATCH(B114, 'Sep1'!$A$6:$A1001, 0)),"---")</f>
        <v>---</v>
      </c>
      <c r="Q114" s="7" t="str">
        <f t="array" ref="Q114">iferror(iNDEX('Sep2'!$AO$6:$AO1001,MATCH(B114, 'Sep2'!$A$6:$A1001, 0)),"---")</f>
        <v>---</v>
      </c>
      <c r="S114" s="7" t="str">
        <f t="array" ref="S114">iferror(iNDEX(Dodatni!$AJ$6:$AJ1001,MATCH(B114, Dodatni!$A$6:$A1001, 0)),"---")</f>
        <v>---</v>
      </c>
      <c r="U114" s="7" t="str">
        <f t="array" ref="U114">iferror(iNDEX('Sep1-2324'!$AQ$6:$AQ1001,MATCH(B114, 'Sep1-2324'!$A$6:$A1001, 0)),"---")</f>
        <v>---</v>
      </c>
    </row>
    <row r="115">
      <c r="A115" s="5">
        <v>112.0</v>
      </c>
      <c r="B115" s="11" t="s">
        <v>124</v>
      </c>
      <c r="C115" s="7" t="str">
        <f t="array" ref="C115">INDEX('Svi studenti'!$C$2:$C1001,MATCH(B115, 'Svi studenti'!$B$2:$B1001, 0))</f>
        <v>Михајлов, Андреј</v>
      </c>
      <c r="D115" s="8" t="str">
        <f t="array" ref="D115">iferror(iNDEX('Svi studenti'!$G$2:$G1001,MATCH(B115, 'Svi studenti'!$B$2:$B1001, 0)),"---")</f>
        <v>3и2а</v>
      </c>
      <c r="E115" s="9">
        <f t="array" ref="E115">iferror(iNDEX('Prisustvo-Vežbe'!$Q$4:$Q1001,MATCH(B115, 'Prisustvo-Vežbe'!$A$4:$A1001, 0)),"---")</f>
        <v>1.25</v>
      </c>
      <c r="G115" s="7" t="str">
        <f t="array" ref="G115">iferror(iNDEX('Januar 1'!$AM$5:$AM1001,MATCH(B115, 'Januar 1'!$A$5:$A1001, 0)),"---")</f>
        <v>---</v>
      </c>
      <c r="I115" s="7" t="str">
        <f t="array" ref="I115">iferror(iNDEX('Januar 2'!$AT$5:$AT1001,MATCH(B115, 'Januar 2'!$A$5:$A1001, 0)),"---")</f>
        <v>---</v>
      </c>
      <c r="K115" s="7" t="str">
        <f t="array" ref="K115">iferror(iNDEX('Jun1'!$AY$6:$AY1001,MATCH(B115, 'Jun1'!$A$6:$A1001, 0)),"---")</f>
        <v>---</v>
      </c>
      <c r="M115" s="7" t="str">
        <f t="array" ref="M115">iferror(iNDEX('Jun2'!$AM$6:$AM1001,MATCH(B115, 'Jun2'!$A$6:$A1001, 0)),"---")</f>
        <v>---</v>
      </c>
      <c r="O115" s="7" t="str">
        <f t="array" ref="O115">iferror(iNDEX('Sep1'!$AK$6:$AK1001,MATCH(B115, 'Sep1'!$A$6:$A1001, 0)),"---")</f>
        <v>---</v>
      </c>
      <c r="Q115" s="7" t="str">
        <f t="array" ref="Q115">iferror(iNDEX('Sep2'!$AO$6:$AO1001,MATCH(B115, 'Sep2'!$A$6:$A1001, 0)),"---")</f>
        <v>---</v>
      </c>
      <c r="S115" s="7" t="str">
        <f t="array" ref="S115">iferror(iNDEX(Dodatni!$AJ$6:$AJ1001,MATCH(B115, Dodatni!$A$6:$A1001, 0)),"---")</f>
        <v>---</v>
      </c>
      <c r="U115" s="7" t="str">
        <f t="array" ref="U115">iferror(iNDEX('Sep1-2324'!$AQ$6:$AQ1001,MATCH(B115, 'Sep1-2324'!$A$6:$A1001, 0)),"---")</f>
        <v>---</v>
      </c>
    </row>
    <row r="116">
      <c r="A116" s="5">
        <v>113.0</v>
      </c>
      <c r="B116" s="11" t="s">
        <v>125</v>
      </c>
      <c r="C116" s="7" t="str">
        <f t="array" ref="C116">INDEX('Svi studenti'!$C$2:$C1001,MATCH(B116, 'Svi studenti'!$B$2:$B1001, 0))</f>
        <v>Мицић, Богдан</v>
      </c>
      <c r="D116" s="8" t="str">
        <f t="array" ref="D116">iferror(iNDEX('Svi studenti'!$G$2:$G1001,MATCH(B116, 'Svi studenti'!$B$2:$B1001, 0)),"---")</f>
        <v>3и2б</v>
      </c>
      <c r="E116" s="9">
        <f t="array" ref="E116">iferror(iNDEX('Prisustvo-Vežbe'!$Q$4:$Q1001,MATCH(B116, 'Prisustvo-Vežbe'!$A$4:$A1001, 0)),"---")</f>
        <v>4.375</v>
      </c>
      <c r="G116" s="7">
        <f t="array" ref="G116">iferror(iNDEX('Januar 1'!$AM$5:$AM1001,MATCH(B116, 'Januar 1'!$A$5:$A1001, 0)),"---")</f>
        <v>53.5</v>
      </c>
      <c r="I116" s="7" t="str">
        <f t="array" ref="I116">iferror(iNDEX('Januar 2'!$AT$5:$AT1001,MATCH(B116, 'Januar 2'!$A$5:$A1001, 0)),"---")</f>
        <v>---</v>
      </c>
      <c r="K116" s="7" t="str">
        <f t="array" ref="K116">iferror(iNDEX('Jun1'!$AY$6:$AY1001,MATCH(B116, 'Jun1'!$A$6:$A1001, 0)),"---")</f>
        <v>---</v>
      </c>
      <c r="M116" s="7" t="str">
        <f t="array" ref="M116">iferror(iNDEX('Jun2'!$AM$6:$AM1001,MATCH(B116, 'Jun2'!$A$6:$A1001, 0)),"---")</f>
        <v>---</v>
      </c>
      <c r="O116" s="7" t="str">
        <f t="array" ref="O116">iferror(iNDEX('Sep1'!$AK$6:$AK1001,MATCH(B116, 'Sep1'!$A$6:$A1001, 0)),"---")</f>
        <v>---</v>
      </c>
      <c r="Q116" s="7" t="str">
        <f t="array" ref="Q116">iferror(iNDEX('Sep2'!$AO$6:$AO1001,MATCH(B116, 'Sep2'!$A$6:$A1001, 0)),"---")</f>
        <v>---</v>
      </c>
      <c r="S116" s="7" t="str">
        <f t="array" ref="S116">iferror(iNDEX(Dodatni!$AJ$6:$AJ1001,MATCH(B116, Dodatni!$A$6:$A1001, 0)),"---")</f>
        <v>---</v>
      </c>
      <c r="U116" s="7" t="str">
        <f t="array" ref="U116">iferror(iNDEX('Sep1-2324'!$AQ$6:$AQ1001,MATCH(B116, 'Sep1-2324'!$A$6:$A1001, 0)),"---")</f>
        <v>---</v>
      </c>
    </row>
    <row r="117">
      <c r="A117" s="5">
        <v>114.0</v>
      </c>
      <c r="B117" s="11" t="s">
        <v>126</v>
      </c>
      <c r="C117" s="7" t="str">
        <f t="array" ref="C117">INDEX('Svi studenti'!$C$2:$C1001,MATCH(B117, 'Svi studenti'!$B$2:$B1001, 0))</f>
        <v>Недељковић, Филип</v>
      </c>
      <c r="D117" s="8" t="str">
        <f t="array" ref="D117">iferror(iNDEX('Svi studenti'!$G$2:$G1001,MATCH(B117, 'Svi studenti'!$B$2:$B1001, 0)),"---")</f>
        <v>3и2а</v>
      </c>
      <c r="E117" s="9">
        <f t="array" ref="E117">iferror(iNDEX('Prisustvo-Vežbe'!$Q$4:$Q1001,MATCH(B117, 'Prisustvo-Vežbe'!$A$4:$A1001, 0)),"---")</f>
        <v>2.5</v>
      </c>
      <c r="G117" s="7" t="str">
        <f t="array" ref="G117">iferror(iNDEX('Januar 1'!$AM$5:$AM1001,MATCH(B117, 'Januar 1'!$A$5:$A1001, 0)),"---")</f>
        <v>---</v>
      </c>
      <c r="I117" s="7">
        <f t="array" ref="I117">iferror(iNDEX('Januar 2'!$AT$5:$AT1001,MATCH(B117, 'Januar 2'!$A$5:$A1001, 0)),"---")</f>
        <v>39</v>
      </c>
      <c r="K117" s="7" t="str">
        <f t="array" ref="K117">iferror(iNDEX('Jun1'!$AY$6:$AY1001,MATCH(B117, 'Jun1'!$A$6:$A1001, 0)),"---")</f>
        <v>---</v>
      </c>
      <c r="M117" s="7" t="str">
        <f t="array" ref="M117">iferror(iNDEX('Jun2'!$AM$6:$AM1001,MATCH(B117, 'Jun2'!$A$6:$A1001, 0)),"---")</f>
        <v>---</v>
      </c>
      <c r="O117" s="7" t="str">
        <f t="array" ref="O117">iferror(iNDEX('Sep1'!$AK$6:$AK1001,MATCH(B117, 'Sep1'!$A$6:$A1001, 0)),"---")</f>
        <v>---</v>
      </c>
      <c r="Q117" s="7" t="str">
        <f t="array" ref="Q117">iferror(iNDEX('Sep2'!$AO$6:$AO1001,MATCH(B117, 'Sep2'!$A$6:$A1001, 0)),"---")</f>
        <v>---</v>
      </c>
      <c r="S117" s="7" t="str">
        <f t="array" ref="S117">iferror(iNDEX(Dodatni!$AJ$6:$AJ1001,MATCH(B117, Dodatni!$A$6:$A1001, 0)),"---")</f>
        <v>---</v>
      </c>
      <c r="U117" s="7" t="str">
        <f t="array" ref="U117">iferror(iNDEX('Sep1-2324'!$AQ$6:$AQ1001,MATCH(B117, 'Sep1-2324'!$A$6:$A1001, 0)),"---")</f>
        <v>---</v>
      </c>
    </row>
    <row r="118">
      <c r="A118" s="5">
        <v>115.0</v>
      </c>
      <c r="B118" s="11" t="s">
        <v>127</v>
      </c>
      <c r="C118" s="7" t="str">
        <f t="array" ref="C118">INDEX('Svi studenti'!$C$2:$C1001,MATCH(B118, 'Svi studenti'!$B$2:$B1001, 0))</f>
        <v>Нешковић, Марина</v>
      </c>
      <c r="D118" s="8" t="str">
        <f t="array" ref="D118">iferror(iNDEX('Svi studenti'!$G$2:$G1001,MATCH(B118, 'Svi studenti'!$B$2:$B1001, 0)),"---")</f>
        <v>3и2б</v>
      </c>
      <c r="E118" s="9">
        <f t="array" ref="E118">iferror(iNDEX('Prisustvo-Vežbe'!$Q$4:$Q1001,MATCH(B118, 'Prisustvo-Vežbe'!$A$4:$A1001, 0)),"---")</f>
        <v>1.25</v>
      </c>
      <c r="G118" s="7">
        <f t="array" ref="G118">iferror(iNDEX('Januar 1'!$AM$5:$AM1001,MATCH(B118, 'Januar 1'!$A$5:$A1001, 0)),"---")</f>
        <v>31</v>
      </c>
      <c r="I118" s="7" t="str">
        <f t="array" ref="I118">iferror(iNDEX('Januar 2'!$AT$5:$AT1001,MATCH(B118, 'Januar 2'!$A$5:$A1001, 0)),"---")</f>
        <v>---</v>
      </c>
      <c r="K118" s="7" t="str">
        <f t="array" ref="K118">iferror(iNDEX('Jun1'!$AY$6:$AY1001,MATCH(B118, 'Jun1'!$A$6:$A1001, 0)),"---")</f>
        <v>---</v>
      </c>
      <c r="M118" s="7" t="str">
        <f t="array" ref="M118">iferror(iNDEX('Jun2'!$AM$6:$AM1001,MATCH(B118, 'Jun2'!$A$6:$A1001, 0)),"---")</f>
        <v>---</v>
      </c>
      <c r="O118" s="7" t="str">
        <f t="array" ref="O118">iferror(iNDEX('Sep1'!$AK$6:$AK1001,MATCH(B118, 'Sep1'!$A$6:$A1001, 0)),"---")</f>
        <v>---</v>
      </c>
      <c r="Q118" s="7" t="str">
        <f t="array" ref="Q118">iferror(iNDEX('Sep2'!$AO$6:$AO1001,MATCH(B118, 'Sep2'!$A$6:$A1001, 0)),"---")</f>
        <v>---</v>
      </c>
      <c r="S118" s="7" t="str">
        <f t="array" ref="S118">iferror(iNDEX(Dodatni!$AJ$6:$AJ1001,MATCH(B118, Dodatni!$A$6:$A1001, 0)),"---")</f>
        <v>---</v>
      </c>
      <c r="U118" s="7" t="str">
        <f t="array" ref="U118">iferror(iNDEX('Sep1-2324'!$AQ$6:$AQ1001,MATCH(B118, 'Sep1-2324'!$A$6:$A1001, 0)),"---")</f>
        <v>---</v>
      </c>
    </row>
    <row r="119">
      <c r="A119" s="5">
        <v>116.0</v>
      </c>
      <c r="B119" s="11" t="s">
        <v>128</v>
      </c>
      <c r="C119" s="7" t="str">
        <f t="array" ref="C119">INDEX('Svi studenti'!$C$2:$C1001,MATCH(B119, 'Svi studenti'!$B$2:$B1001, 0))</f>
        <v>Николић, Лазар</v>
      </c>
      <c r="D119" s="8" t="str">
        <f t="array" ref="D119">iferror(iNDEX('Svi studenti'!$G$2:$G1001,MATCH(B119, 'Svi studenti'!$B$2:$B1001, 0)),"---")</f>
        <v>3и2б</v>
      </c>
      <c r="E119" s="9">
        <f t="array" ref="E119">iferror(iNDEX('Prisustvo-Vežbe'!$Q$4:$Q1001,MATCH(B119, 'Prisustvo-Vežbe'!$A$4:$A1001, 0)),"---")</f>
        <v>4.375</v>
      </c>
      <c r="G119" s="7" t="str">
        <f t="array" ref="G119">iferror(iNDEX('Januar 1'!$AM$5:$AM1001,MATCH(B119, 'Januar 1'!$A$5:$A1001, 0)),"---")</f>
        <v>---</v>
      </c>
      <c r="I119" s="7">
        <f t="array" ref="I119">iferror(iNDEX('Januar 2'!$AT$5:$AT1001,MATCH(B119, 'Januar 2'!$A$5:$A1001, 0)),"---")</f>
        <v>55</v>
      </c>
      <c r="K119" s="7" t="str">
        <f t="array" ref="K119">iferror(iNDEX('Jun1'!$AY$6:$AY1001,MATCH(B119, 'Jun1'!$A$6:$A1001, 0)),"---")</f>
        <v>---</v>
      </c>
      <c r="M119" s="7" t="str">
        <f t="array" ref="M119">iferror(iNDEX('Jun2'!$AM$6:$AM1001,MATCH(B119, 'Jun2'!$A$6:$A1001, 0)),"---")</f>
        <v>---</v>
      </c>
      <c r="O119" s="7" t="str">
        <f t="array" ref="O119">iferror(iNDEX('Sep1'!$AK$6:$AK1001,MATCH(B119, 'Sep1'!$A$6:$A1001, 0)),"---")</f>
        <v>---</v>
      </c>
      <c r="Q119" s="7" t="str">
        <f t="array" ref="Q119">iferror(iNDEX('Sep2'!$AO$6:$AO1001,MATCH(B119, 'Sep2'!$A$6:$A1001, 0)),"---")</f>
        <v>---</v>
      </c>
      <c r="S119" s="7" t="str">
        <f t="array" ref="S119">iferror(iNDEX(Dodatni!$AJ$6:$AJ1001,MATCH(B119, Dodatni!$A$6:$A1001, 0)),"---")</f>
        <v>---</v>
      </c>
      <c r="U119" s="7" t="str">
        <f t="array" ref="U119">iferror(iNDEX('Sep1-2324'!$AQ$6:$AQ1001,MATCH(B119, 'Sep1-2324'!$A$6:$A1001, 0)),"---")</f>
        <v>---</v>
      </c>
    </row>
    <row r="120">
      <c r="A120" s="5">
        <v>117.0</v>
      </c>
      <c r="B120" s="11" t="s">
        <v>129</v>
      </c>
      <c r="C120" s="7" t="str">
        <f t="array" ref="C120">INDEX('Svi studenti'!$C$2:$C1001,MATCH(B120, 'Svi studenti'!$B$2:$B1001, 0))</f>
        <v>Остојић, Ђорђе</v>
      </c>
      <c r="D120" s="8" t="str">
        <f t="array" ref="D120">iferror(iNDEX('Svi studenti'!$G$2:$G1001,MATCH(B120, 'Svi studenti'!$B$2:$B1001, 0)),"---")</f>
        <v>3и2б</v>
      </c>
      <c r="E120" s="10">
        <v>0.0</v>
      </c>
      <c r="G120" s="7" t="str">
        <f t="array" ref="G120">iferror(iNDEX('Januar 1'!$AM$5:$AM1001,MATCH(B120, 'Januar 1'!$A$5:$A1001, 0)),"---")</f>
        <v>---</v>
      </c>
      <c r="I120" s="7" t="str">
        <f t="array" ref="I120">iferror(iNDEX('Januar 2'!$AT$5:$AT1001,MATCH(B120, 'Januar 2'!$A$5:$A1001, 0)),"---")</f>
        <v>---</v>
      </c>
      <c r="K120" s="7" t="str">
        <f t="array" ref="K120">iferror(iNDEX('Jun1'!$AY$6:$AY1001,MATCH(B120, 'Jun1'!$A$6:$A1001, 0)),"---")</f>
        <v>---</v>
      </c>
      <c r="M120" s="7" t="str">
        <f t="array" ref="M120">iferror(iNDEX('Jun2'!$AM$6:$AM1001,MATCH(B120, 'Jun2'!$A$6:$A1001, 0)),"---")</f>
        <v>---</v>
      </c>
      <c r="O120" s="7" t="str">
        <f t="array" ref="O120">iferror(iNDEX('Sep1'!$AK$6:$AK1001,MATCH(B120, 'Sep1'!$A$6:$A1001, 0)),"---")</f>
        <v>---</v>
      </c>
      <c r="Q120" s="7" t="str">
        <f t="array" ref="Q120">iferror(iNDEX('Sep2'!$AO$6:$AO1001,MATCH(B120, 'Sep2'!$A$6:$A1001, 0)),"---")</f>
        <v>---</v>
      </c>
      <c r="S120" s="7" t="str">
        <f t="array" ref="S120">iferror(iNDEX(Dodatni!$AJ$6:$AJ1001,MATCH(B120, Dodatni!$A$6:$A1001, 0)),"---")</f>
        <v>---</v>
      </c>
      <c r="U120" s="7" t="str">
        <f t="array" ref="U120">iferror(iNDEX('Sep1-2324'!$AQ$6:$AQ1001,MATCH(B120, 'Sep1-2324'!$A$6:$A1001, 0)),"---")</f>
        <v>---</v>
      </c>
    </row>
    <row r="121">
      <c r="A121" s="5">
        <v>118.0</v>
      </c>
      <c r="B121" s="11" t="s">
        <v>130</v>
      </c>
      <c r="C121" s="7" t="str">
        <f t="array" ref="C121">INDEX('Svi studenti'!$C$2:$C1001,MATCH(B121, 'Svi studenti'!$B$2:$B1001, 0))</f>
        <v>Павлићевић, Наталија</v>
      </c>
      <c r="D121" s="8" t="str">
        <f t="array" ref="D121">iferror(iNDEX('Svi studenti'!$G$2:$G1001,MATCH(B121, 'Svi studenti'!$B$2:$B1001, 0)),"---")</f>
        <v>3и2б</v>
      </c>
      <c r="E121" s="9">
        <f t="array" ref="E121">iferror(iNDEX('Prisustvo-Vežbe'!$Q$4:$Q1001,MATCH(B121, 'Prisustvo-Vežbe'!$A$4:$A1001, 0)),"---")</f>
        <v>5</v>
      </c>
      <c r="G121" s="7">
        <f t="array" ref="G121">iferror(iNDEX('Januar 1'!$AM$5:$AM1001,MATCH(B121, 'Januar 1'!$A$5:$A1001, 0)),"---")</f>
        <v>46</v>
      </c>
      <c r="I121" s="7" t="str">
        <f t="array" ref="I121">iferror(iNDEX('Januar 2'!$AT$5:$AT1001,MATCH(B121, 'Januar 2'!$A$5:$A1001, 0)),"---")</f>
        <v>---</v>
      </c>
      <c r="K121" s="7" t="str">
        <f t="array" ref="K121">iferror(iNDEX('Jun1'!$AY$6:$AY1001,MATCH(B121, 'Jun1'!$A$6:$A1001, 0)),"---")</f>
        <v>---</v>
      </c>
      <c r="M121" s="7" t="str">
        <f t="array" ref="M121">iferror(iNDEX('Jun2'!$AM$6:$AM1001,MATCH(B121, 'Jun2'!$A$6:$A1001, 0)),"---")</f>
        <v>---</v>
      </c>
      <c r="O121" s="7" t="str">
        <f t="array" ref="O121">iferror(iNDEX('Sep1'!$AK$6:$AK1001,MATCH(B121, 'Sep1'!$A$6:$A1001, 0)),"---")</f>
        <v>---</v>
      </c>
      <c r="Q121" s="7" t="str">
        <f t="array" ref="Q121">iferror(iNDEX('Sep2'!$AO$6:$AO1001,MATCH(B121, 'Sep2'!$A$6:$A1001, 0)),"---")</f>
        <v>---</v>
      </c>
      <c r="S121" s="7" t="str">
        <f t="array" ref="S121">iferror(iNDEX(Dodatni!$AJ$6:$AJ1001,MATCH(B121, Dodatni!$A$6:$A1001, 0)),"---")</f>
        <v>---</v>
      </c>
      <c r="U121" s="7" t="str">
        <f t="array" ref="U121">iferror(iNDEX('Sep1-2324'!$AQ$6:$AQ1001,MATCH(B121, 'Sep1-2324'!$A$6:$A1001, 0)),"---")</f>
        <v>---</v>
      </c>
    </row>
    <row r="122">
      <c r="A122" s="5">
        <v>119.0</v>
      </c>
      <c r="B122" s="11" t="s">
        <v>131</v>
      </c>
      <c r="C122" s="7" t="str">
        <f t="array" ref="C122">INDEX('Svi studenti'!$C$2:$C1001,MATCH(B122, 'Svi studenti'!$B$2:$B1001, 0))</f>
        <v>Пауновић, Василије</v>
      </c>
      <c r="D122" s="8" t="str">
        <f t="array" ref="D122">iferror(iNDEX('Svi studenti'!$G$2:$G1001,MATCH(B122, 'Svi studenti'!$B$2:$B1001, 0)),"---")</f>
        <v>3и2а</v>
      </c>
      <c r="E122" s="9">
        <f t="array" ref="E122">iferror(iNDEX('Prisustvo-Vežbe'!$Q$4:$Q1001,MATCH(B122, 'Prisustvo-Vežbe'!$A$4:$A1001, 0)),"---")</f>
        <v>3.75</v>
      </c>
      <c r="G122" s="7" t="str">
        <f t="array" ref="G122">iferror(iNDEX('Januar 1'!$AM$5:$AM1001,MATCH(B122, 'Januar 1'!$A$5:$A1001, 0)),"---")</f>
        <v>---</v>
      </c>
      <c r="I122" s="7" t="str">
        <f t="array" ref="I122">iferror(iNDEX('Januar 2'!$AT$5:$AT1001,MATCH(B122, 'Januar 2'!$A$5:$A1001, 0)),"---")</f>
        <v>---</v>
      </c>
      <c r="K122" s="7" t="str">
        <f t="array" ref="K122">iferror(iNDEX('Jun1'!$AY$6:$AY1001,MATCH(B122, 'Jun1'!$A$6:$A1001, 0)),"---")</f>
        <v>---</v>
      </c>
      <c r="M122" s="7">
        <f t="array" ref="M122">iferror(iNDEX('Jun2'!$AM$6:$AM1001,MATCH(B122, 'Jun2'!$A$6:$A1001, 0)),"---")</f>
        <v>36.5</v>
      </c>
      <c r="O122" s="7" t="str">
        <f t="array" ref="O122">iferror(iNDEX('Sep1'!$AK$6:$AK1001,MATCH(B122, 'Sep1'!$A$6:$A1001, 0)),"---")</f>
        <v>---</v>
      </c>
      <c r="Q122" s="7" t="str">
        <f t="array" ref="Q122">iferror(iNDEX('Sep2'!$AO$6:$AO1001,MATCH(B122, 'Sep2'!$A$6:$A1001, 0)),"---")</f>
        <v>---</v>
      </c>
      <c r="S122" s="7" t="str">
        <f t="array" ref="S122">iferror(iNDEX(Dodatni!$AJ$6:$AJ1001,MATCH(B122, Dodatni!$A$6:$A1001, 0)),"---")</f>
        <v>---</v>
      </c>
      <c r="U122" s="7" t="str">
        <f t="array" ref="U122">iferror(iNDEX('Sep1-2324'!$AQ$6:$AQ1001,MATCH(B122, 'Sep1-2324'!$A$6:$A1001, 0)),"---")</f>
        <v>---</v>
      </c>
    </row>
    <row r="123">
      <c r="A123" s="5">
        <v>120.0</v>
      </c>
      <c r="B123" s="11" t="s">
        <v>132</v>
      </c>
      <c r="C123" s="7" t="str">
        <f t="array" ref="C123">INDEX('Svi studenti'!$C$2:$C1001,MATCH(B123, 'Svi studenti'!$B$2:$B1001, 0))</f>
        <v>Перишић, Марко</v>
      </c>
      <c r="D123" s="8" t="str">
        <f t="array" ref="D123">iferror(iNDEX('Svi studenti'!$G$2:$G1001,MATCH(B123, 'Svi studenti'!$B$2:$B1001, 0)),"---")</f>
        <v>3и2а</v>
      </c>
      <c r="E123" s="9">
        <f t="array" ref="E123">iferror(iNDEX('Prisustvo-Vežbe'!$Q$4:$Q1001,MATCH(B123, 'Prisustvo-Vežbe'!$A$4:$A1001, 0)),"---")</f>
        <v>5</v>
      </c>
      <c r="G123" s="7">
        <f t="array" ref="G123">iferror(iNDEX('Januar 1'!$AM$5:$AM1001,MATCH(B123, 'Januar 1'!$A$5:$A1001, 0)),"---")</f>
        <v>42</v>
      </c>
      <c r="I123" s="7" t="str">
        <f t="array" ref="I123">iferror(iNDEX('Januar 2'!$AT$5:$AT1001,MATCH(B123, 'Januar 2'!$A$5:$A1001, 0)),"---")</f>
        <v>---</v>
      </c>
      <c r="K123" s="7" t="str">
        <f t="array" ref="K123">iferror(iNDEX('Jun1'!$AY$6:$AY1001,MATCH(B123, 'Jun1'!$A$6:$A1001, 0)),"---")</f>
        <v>---</v>
      </c>
      <c r="M123" s="7" t="str">
        <f t="array" ref="M123">iferror(iNDEX('Jun2'!$AM$6:$AM1001,MATCH(B123, 'Jun2'!$A$6:$A1001, 0)),"---")</f>
        <v>---</v>
      </c>
      <c r="O123" s="7" t="str">
        <f t="array" ref="O123">iferror(iNDEX('Sep1'!$AK$6:$AK1001,MATCH(B123, 'Sep1'!$A$6:$A1001, 0)),"---")</f>
        <v>---</v>
      </c>
      <c r="Q123" s="7" t="str">
        <f t="array" ref="Q123">iferror(iNDEX('Sep2'!$AO$6:$AO1001,MATCH(B123, 'Sep2'!$A$6:$A1001, 0)),"---")</f>
        <v>---</v>
      </c>
      <c r="S123" s="7" t="str">
        <f t="array" ref="S123">iferror(iNDEX(Dodatni!$AJ$6:$AJ1001,MATCH(B123, Dodatni!$A$6:$A1001, 0)),"---")</f>
        <v>---</v>
      </c>
      <c r="U123" s="7" t="str">
        <f t="array" ref="U123">iferror(iNDEX('Sep1-2324'!$AQ$6:$AQ1001,MATCH(B123, 'Sep1-2324'!$A$6:$A1001, 0)),"---")</f>
        <v>---</v>
      </c>
    </row>
    <row r="124">
      <c r="A124" s="5">
        <v>121.0</v>
      </c>
      <c r="B124" s="11" t="s">
        <v>133</v>
      </c>
      <c r="C124" s="7" t="str">
        <f t="array" ref="C124">INDEX('Svi studenti'!$C$2:$C1001,MATCH(B124, 'Svi studenti'!$B$2:$B1001, 0))</f>
        <v>Петровић, Ања</v>
      </c>
      <c r="D124" s="8" t="str">
        <f t="array" ref="D124">iferror(iNDEX('Svi studenti'!$G$2:$G1001,MATCH(B124, 'Svi studenti'!$B$2:$B1001, 0)),"---")</f>
        <v>3и2б</v>
      </c>
      <c r="E124" s="9">
        <f t="array" ref="E124">iferror(iNDEX('Prisustvo-Vežbe'!$Q$4:$Q1001,MATCH(B124, 'Prisustvo-Vežbe'!$A$4:$A1001, 0)),"---")</f>
        <v>3.125</v>
      </c>
      <c r="G124" s="7">
        <f t="array" ref="G124">iferror(iNDEX('Januar 1'!$AM$5:$AM1001,MATCH(B124, 'Januar 1'!$A$5:$A1001, 0)),"---")</f>
        <v>36.5</v>
      </c>
      <c r="I124" s="7" t="str">
        <f t="array" ref="I124">iferror(iNDEX('Januar 2'!$AT$5:$AT1001,MATCH(B124, 'Januar 2'!$A$5:$A1001, 0)),"---")</f>
        <v>---</v>
      </c>
      <c r="K124" s="7" t="str">
        <f t="array" ref="K124">iferror(iNDEX('Jun1'!$AY$6:$AY1001,MATCH(B124, 'Jun1'!$A$6:$A1001, 0)),"---")</f>
        <v>---</v>
      </c>
      <c r="M124" s="7" t="str">
        <f t="array" ref="M124">iferror(iNDEX('Jun2'!$AM$6:$AM1001,MATCH(B124, 'Jun2'!$A$6:$A1001, 0)),"---")</f>
        <v>---</v>
      </c>
      <c r="O124" s="7" t="str">
        <f t="array" ref="O124">iferror(iNDEX('Sep1'!$AK$6:$AK1001,MATCH(B124, 'Sep1'!$A$6:$A1001, 0)),"---")</f>
        <v>---</v>
      </c>
      <c r="Q124" s="7" t="str">
        <f t="array" ref="Q124">iferror(iNDEX('Sep2'!$AO$6:$AO1001,MATCH(B124, 'Sep2'!$A$6:$A1001, 0)),"---")</f>
        <v>---</v>
      </c>
      <c r="S124" s="7" t="str">
        <f t="array" ref="S124">iferror(iNDEX(Dodatni!$AJ$6:$AJ1001,MATCH(B124, Dodatni!$A$6:$A1001, 0)),"---")</f>
        <v>---</v>
      </c>
      <c r="U124" s="7" t="str">
        <f t="array" ref="U124">iferror(iNDEX('Sep1-2324'!$AQ$6:$AQ1001,MATCH(B124, 'Sep1-2324'!$A$6:$A1001, 0)),"---")</f>
        <v>---</v>
      </c>
    </row>
    <row r="125">
      <c r="A125" s="5">
        <v>122.0</v>
      </c>
      <c r="B125" s="11" t="s">
        <v>134</v>
      </c>
      <c r="C125" s="7" t="str">
        <f t="array" ref="C125">INDEX('Svi studenti'!$C$2:$C1001,MATCH(B125, 'Svi studenti'!$B$2:$B1001, 0))</f>
        <v>Петровић, Филип</v>
      </c>
      <c r="D125" s="8" t="str">
        <f t="array" ref="D125">iferror(iNDEX('Svi studenti'!$G$2:$G1001,MATCH(B125, 'Svi studenti'!$B$2:$B1001, 0)),"---")</f>
        <v>3и2а</v>
      </c>
      <c r="E125" s="9">
        <f t="array" ref="E125">iferror(iNDEX('Prisustvo-Vežbe'!$Q$4:$Q1001,MATCH(B125, 'Prisustvo-Vežbe'!$A$4:$A1001, 0)),"---")</f>
        <v>0</v>
      </c>
      <c r="G125" s="7">
        <f t="array" ref="G125">iferror(iNDEX('Januar 1'!$AM$5:$AM1001,MATCH(B125, 'Januar 1'!$A$5:$A1001, 0)),"---")</f>
        <v>42</v>
      </c>
      <c r="I125" s="7" t="str">
        <f t="array" ref="I125">iferror(iNDEX('Januar 2'!$AT$5:$AT1001,MATCH(B125, 'Januar 2'!$A$5:$A1001, 0)),"---")</f>
        <v>---</v>
      </c>
      <c r="K125" s="7" t="str">
        <f t="array" ref="K125">iferror(iNDEX('Jun1'!$AY$6:$AY1001,MATCH(B125, 'Jun1'!$A$6:$A1001, 0)),"---")</f>
        <v>---</v>
      </c>
      <c r="M125" s="7" t="str">
        <f t="array" ref="M125">iferror(iNDEX('Jun2'!$AM$6:$AM1001,MATCH(B125, 'Jun2'!$A$6:$A1001, 0)),"---")</f>
        <v>---</v>
      </c>
      <c r="O125" s="7" t="str">
        <f t="array" ref="O125">iferror(iNDEX('Sep1'!$AK$6:$AK1001,MATCH(B125, 'Sep1'!$A$6:$A1001, 0)),"---")</f>
        <v>---</v>
      </c>
      <c r="Q125" s="7" t="str">
        <f t="array" ref="Q125">iferror(iNDEX('Sep2'!$AO$6:$AO1001,MATCH(B125, 'Sep2'!$A$6:$A1001, 0)),"---")</f>
        <v>---</v>
      </c>
      <c r="S125" s="7" t="str">
        <f t="array" ref="S125">iferror(iNDEX(Dodatni!$AJ$6:$AJ1001,MATCH(B125, Dodatni!$A$6:$A1001, 0)),"---")</f>
        <v>---</v>
      </c>
      <c r="U125" s="7" t="str">
        <f t="array" ref="U125">iferror(iNDEX('Sep1-2324'!$AQ$6:$AQ1001,MATCH(B125, 'Sep1-2324'!$A$6:$A1001, 0)),"---")</f>
        <v>---</v>
      </c>
    </row>
    <row r="126">
      <c r="A126" s="5">
        <v>123.0</v>
      </c>
      <c r="B126" s="11" t="s">
        <v>135</v>
      </c>
      <c r="C126" s="7" t="str">
        <f t="array" ref="C126">INDEX('Svi studenti'!$C$2:$C1001,MATCH(B126, 'Svi studenti'!$B$2:$B1001, 0))</f>
        <v>Протић, Мина</v>
      </c>
      <c r="D126" s="8" t="str">
        <f t="array" ref="D126">iferror(iNDEX('Svi studenti'!$G$2:$G1001,MATCH(B126, 'Svi studenti'!$B$2:$B1001, 0)),"---")</f>
        <v>3и2б</v>
      </c>
      <c r="E126" s="9">
        <f t="array" ref="E126">iferror(iNDEX('Prisustvo-Vežbe'!$Q$4:$Q1001,MATCH(B126, 'Prisustvo-Vežbe'!$A$4:$A1001, 0)),"---")</f>
        <v>3.125</v>
      </c>
      <c r="G126" s="7" t="str">
        <f t="array" ref="G126">iferror(iNDEX('Januar 1'!$AM$5:$AM1001,MATCH(B126, 'Januar 1'!$A$5:$A1001, 0)),"---")</f>
        <v>---</v>
      </c>
      <c r="I126" s="7" t="str">
        <f t="array" ref="I126">iferror(iNDEX('Januar 2'!$AT$5:$AT1001,MATCH(B126, 'Januar 2'!$A$5:$A1001, 0)),"---")</f>
        <v>---</v>
      </c>
      <c r="K126" s="7" t="str">
        <f t="array" ref="K126">iferror(iNDEX('Jun1'!$AY$6:$AY1001,MATCH(B126, 'Jun1'!$A$6:$A1001, 0)),"---")</f>
        <v>---</v>
      </c>
      <c r="M126" s="7" t="str">
        <f t="array" ref="M126">iferror(iNDEX('Jun2'!$AM$6:$AM1001,MATCH(B126, 'Jun2'!$A$6:$A1001, 0)),"---")</f>
        <v>---</v>
      </c>
      <c r="O126" s="7" t="str">
        <f t="array" ref="O126">iferror(iNDEX('Sep1'!$AK$6:$AK1001,MATCH(B126, 'Sep1'!$A$6:$A1001, 0)),"---")</f>
        <v>---</v>
      </c>
      <c r="Q126" s="7" t="str">
        <f t="array" ref="Q126">iferror(iNDEX('Sep2'!$AO$6:$AO1001,MATCH(B126, 'Sep2'!$A$6:$A1001, 0)),"---")</f>
        <v>---</v>
      </c>
      <c r="S126" s="7" t="str">
        <f t="array" ref="S126">iferror(iNDEX(Dodatni!$AJ$6:$AJ1001,MATCH(B126, Dodatni!$A$6:$A1001, 0)),"---")</f>
        <v>---</v>
      </c>
      <c r="U126" s="7" t="str">
        <f t="array" ref="U126">iferror(iNDEX('Sep1-2324'!$AQ$6:$AQ1001,MATCH(B126, 'Sep1-2324'!$A$6:$A1001, 0)),"---")</f>
        <v>---</v>
      </c>
    </row>
    <row r="127">
      <c r="A127" s="5">
        <v>124.0</v>
      </c>
      <c r="B127" s="11" t="s">
        <v>136</v>
      </c>
      <c r="C127" s="7" t="str">
        <f t="array" ref="C127">INDEX('Svi studenti'!$C$2:$C1001,MATCH(B127, 'Svi studenti'!$B$2:$B1001, 0))</f>
        <v>Пушељић, Алекса</v>
      </c>
      <c r="D127" s="8" t="str">
        <f t="array" ref="D127">iferror(iNDEX('Svi studenti'!$G$2:$G1001,MATCH(B127, 'Svi studenti'!$B$2:$B1001, 0)),"---")</f>
        <v>3и2б</v>
      </c>
      <c r="E127" s="9">
        <f t="array" ref="E127">iferror(iNDEX('Prisustvo-Vežbe'!$Q$4:$Q1001,MATCH(B127, 'Prisustvo-Vežbe'!$A$4:$A1001, 0)),"---")</f>
        <v>0</v>
      </c>
      <c r="G127" s="7" t="str">
        <f t="array" ref="G127">iferror(iNDEX('Januar 1'!$AM$5:$AM1001,MATCH(B127, 'Januar 1'!$A$5:$A1001, 0)),"---")</f>
        <v>---</v>
      </c>
      <c r="I127" s="7" t="str">
        <f t="array" ref="I127">iferror(iNDEX('Januar 2'!$AT$5:$AT1001,MATCH(B127, 'Januar 2'!$A$5:$A1001, 0)),"---")</f>
        <v>---</v>
      </c>
      <c r="K127" s="7" t="str">
        <f t="array" ref="K127">iferror(iNDEX('Jun1'!$AY$6:$AY1001,MATCH(B127, 'Jun1'!$A$6:$A1001, 0)),"---")</f>
        <v>---</v>
      </c>
      <c r="M127" s="7" t="str">
        <f t="array" ref="M127">iferror(iNDEX('Jun2'!$AM$6:$AM1001,MATCH(B127, 'Jun2'!$A$6:$A1001, 0)),"---")</f>
        <v>---</v>
      </c>
      <c r="O127" s="7" t="str">
        <f t="array" ref="O127">iferror(iNDEX('Sep1'!$AK$6:$AK1001,MATCH(B127, 'Sep1'!$A$6:$A1001, 0)),"---")</f>
        <v>---</v>
      </c>
      <c r="Q127" s="7" t="str">
        <f t="array" ref="Q127">iferror(iNDEX('Sep2'!$AO$6:$AO1001,MATCH(B127, 'Sep2'!$A$6:$A1001, 0)),"---")</f>
        <v>---</v>
      </c>
      <c r="S127" s="7" t="str">
        <f t="array" ref="S127">iferror(iNDEX(Dodatni!$AJ$6:$AJ1001,MATCH(B127, Dodatni!$A$6:$A1001, 0)),"---")</f>
        <v>---</v>
      </c>
      <c r="U127" s="7" t="str">
        <f t="array" ref="U127">iferror(iNDEX('Sep1-2324'!$AQ$6:$AQ1001,MATCH(B127, 'Sep1-2324'!$A$6:$A1001, 0)),"---")</f>
        <v>---</v>
      </c>
    </row>
    <row r="128">
      <c r="A128" s="5">
        <v>125.0</v>
      </c>
      <c r="B128" s="11" t="s">
        <v>137</v>
      </c>
      <c r="C128" s="7" t="str">
        <f t="array" ref="C128">INDEX('Svi studenti'!$C$2:$C1001,MATCH(B128, 'Svi studenti'!$B$2:$B1001, 0))</f>
        <v>Радивојевић, Вукашин</v>
      </c>
      <c r="D128" s="8" t="str">
        <f t="array" ref="D128">iferror(iNDEX('Svi studenti'!$G$2:$G1001,MATCH(B128, 'Svi studenti'!$B$2:$B1001, 0)),"---")</f>
        <v>3и2б</v>
      </c>
      <c r="E128" s="9">
        <f t="array" ref="E128">iferror(iNDEX('Prisustvo-Vežbe'!$Q$4:$Q1001,MATCH(B128, 'Prisustvo-Vežbe'!$A$4:$A1001, 0)),"---")</f>
        <v>0</v>
      </c>
      <c r="G128" s="7" t="str">
        <f t="array" ref="G128">iferror(iNDEX('Januar 1'!$AM$5:$AM1001,MATCH(B128, 'Januar 1'!$A$5:$A1001, 0)),"---")</f>
        <v>---</v>
      </c>
      <c r="I128" s="7" t="str">
        <f t="array" ref="I128">iferror(iNDEX('Januar 2'!$AT$5:$AT1001,MATCH(B128, 'Januar 2'!$A$5:$A1001, 0)),"---")</f>
        <v>---</v>
      </c>
      <c r="K128" s="7" t="str">
        <f t="array" ref="K128">iferror(iNDEX('Jun1'!$AY$6:$AY1001,MATCH(B128, 'Jun1'!$A$6:$A1001, 0)),"---")</f>
        <v>---</v>
      </c>
      <c r="M128" s="7">
        <f t="array" ref="M128">iferror(iNDEX('Jun2'!$AM$6:$AM1001,MATCH(B128, 'Jun2'!$A$6:$A1001, 0)),"---")</f>
        <v>44.5</v>
      </c>
      <c r="O128" s="7" t="str">
        <f t="array" ref="O128">iferror(iNDEX('Sep1'!$AK$6:$AK1001,MATCH(B128, 'Sep1'!$A$6:$A1001, 0)),"---")</f>
        <v>---</v>
      </c>
      <c r="Q128" s="7" t="str">
        <f t="array" ref="Q128">iferror(iNDEX('Sep2'!$AO$6:$AO1001,MATCH(B128, 'Sep2'!$A$6:$A1001, 0)),"---")</f>
        <v>---</v>
      </c>
      <c r="S128" s="7" t="str">
        <f t="array" ref="S128">iferror(iNDEX(Dodatni!$AJ$6:$AJ1001,MATCH(B128, Dodatni!$A$6:$A1001, 0)),"---")</f>
        <v>---</v>
      </c>
      <c r="U128" s="7" t="str">
        <f t="array" ref="U128">iferror(iNDEX('Sep1-2324'!$AQ$6:$AQ1001,MATCH(B128, 'Sep1-2324'!$A$6:$A1001, 0)),"---")</f>
        <v>---</v>
      </c>
    </row>
    <row r="129">
      <c r="A129" s="5">
        <v>126.0</v>
      </c>
      <c r="B129" s="11" t="s">
        <v>138</v>
      </c>
      <c r="C129" s="7" t="str">
        <f t="array" ref="C129">INDEX('Svi studenti'!$C$2:$C1001,MATCH(B129, 'Svi studenti'!$B$2:$B1001, 0))</f>
        <v>Радовановић, Милош</v>
      </c>
      <c r="D129" s="8" t="str">
        <f t="array" ref="D129">iferror(iNDEX('Svi studenti'!$G$2:$G1001,MATCH(B129, 'Svi studenti'!$B$2:$B1001, 0)),"---")</f>
        <v>3и2а</v>
      </c>
      <c r="E129" s="9">
        <f t="array" ref="E129">iferror(iNDEX('Prisustvo-Vežbe'!$Q$4:$Q1001,MATCH(B129, 'Prisustvo-Vežbe'!$A$4:$A1001, 0)),"---")</f>
        <v>0</v>
      </c>
      <c r="G129" s="7" t="str">
        <f t="array" ref="G129">iferror(iNDEX('Januar 1'!$AM$5:$AM1001,MATCH(B129, 'Januar 1'!$A$5:$A1001, 0)),"---")</f>
        <v>---</v>
      </c>
      <c r="I129" s="7" t="str">
        <f t="array" ref="I129">iferror(iNDEX('Januar 2'!$AT$5:$AT1001,MATCH(B129, 'Januar 2'!$A$5:$A1001, 0)),"---")</f>
        <v>---</v>
      </c>
      <c r="K129" s="7" t="str">
        <f t="array" ref="K129">iferror(iNDEX('Jun1'!$AY$6:$AY1001,MATCH(B129, 'Jun1'!$A$6:$A1001, 0)),"---")</f>
        <v>---</v>
      </c>
      <c r="M129" s="7" t="str">
        <f t="array" ref="M129">iferror(iNDEX('Jun2'!$AM$6:$AM1001,MATCH(B129, 'Jun2'!$A$6:$A1001, 0)),"---")</f>
        <v>---</v>
      </c>
      <c r="O129" s="7" t="str">
        <f t="array" ref="O129">iferror(iNDEX('Sep1'!$AK$6:$AK1001,MATCH(B129, 'Sep1'!$A$6:$A1001, 0)),"---")</f>
        <v>---</v>
      </c>
      <c r="Q129" s="7" t="str">
        <f t="array" ref="Q129">iferror(iNDEX('Sep2'!$AO$6:$AO1001,MATCH(B129, 'Sep2'!$A$6:$A1001, 0)),"---")</f>
        <v>---</v>
      </c>
      <c r="S129" s="7" t="str">
        <f t="array" ref="S129">iferror(iNDEX(Dodatni!$AJ$6:$AJ1001,MATCH(B129, Dodatni!$A$6:$A1001, 0)),"---")</f>
        <v>---</v>
      </c>
      <c r="U129" s="7" t="str">
        <f t="array" ref="U129">iferror(iNDEX('Sep1-2324'!$AQ$6:$AQ1001,MATCH(B129, 'Sep1-2324'!$A$6:$A1001, 0)),"---")</f>
        <v>---</v>
      </c>
    </row>
    <row r="130">
      <c r="A130" s="5">
        <v>127.0</v>
      </c>
      <c r="B130" s="11" t="s">
        <v>139</v>
      </c>
      <c r="C130" s="7" t="str">
        <f t="array" ref="C130">INDEX('Svi studenti'!$C$2:$C1001,MATCH(B130, 'Svi studenti'!$B$2:$B1001, 0))</f>
        <v>Радовић, Катарина</v>
      </c>
      <c r="D130" s="8" t="str">
        <f t="array" ref="D130">iferror(iNDEX('Svi studenti'!$G$2:$G1001,MATCH(B130, 'Svi studenti'!$B$2:$B1001, 0)),"---")</f>
        <v>3и2б</v>
      </c>
      <c r="E130" s="9">
        <f t="array" ref="E130">iferror(iNDEX('Prisustvo-Vežbe'!$Q$4:$Q1001,MATCH(B130, 'Prisustvo-Vežbe'!$A$4:$A1001, 0)),"---")</f>
        <v>0.625</v>
      </c>
      <c r="G130" s="7" t="str">
        <f t="array" ref="G130">iferror(iNDEX('Januar 1'!$AM$5:$AM1001,MATCH(B130, 'Januar 1'!$A$5:$A1001, 0)),"---")</f>
        <v>---</v>
      </c>
      <c r="I130" s="7" t="str">
        <f t="array" ref="I130">iferror(iNDEX('Januar 2'!$AT$5:$AT1001,MATCH(B130, 'Januar 2'!$A$5:$A1001, 0)),"---")</f>
        <v>---</v>
      </c>
      <c r="K130" s="7" t="str">
        <f t="array" ref="K130">iferror(iNDEX('Jun1'!$AY$6:$AY1001,MATCH(B130, 'Jun1'!$A$6:$A1001, 0)),"---")</f>
        <v>---</v>
      </c>
      <c r="M130" s="7" t="str">
        <f t="array" ref="M130">iferror(iNDEX('Jun2'!$AM$6:$AM1001,MATCH(B130, 'Jun2'!$A$6:$A1001, 0)),"---")</f>
        <v>---</v>
      </c>
      <c r="O130" s="7" t="str">
        <f t="array" ref="O130">iferror(iNDEX('Sep1'!$AK$6:$AK1001,MATCH(B130, 'Sep1'!$A$6:$A1001, 0)),"---")</f>
        <v>---</v>
      </c>
      <c r="Q130" s="7" t="str">
        <f t="array" ref="Q130">iferror(iNDEX('Sep2'!$AO$6:$AO1001,MATCH(B130, 'Sep2'!$A$6:$A1001, 0)),"---")</f>
        <v>---</v>
      </c>
      <c r="S130" s="7" t="str">
        <f t="array" ref="S130">iferror(iNDEX(Dodatni!$AJ$6:$AJ1001,MATCH(B130, Dodatni!$A$6:$A1001, 0)),"---")</f>
        <v>---</v>
      </c>
      <c r="U130" s="7" t="str">
        <f t="array" ref="U130">iferror(iNDEX('Sep1-2324'!$AQ$6:$AQ1001,MATCH(B130, 'Sep1-2324'!$A$6:$A1001, 0)),"---")</f>
        <v>---</v>
      </c>
    </row>
    <row r="131">
      <c r="A131" s="5">
        <v>128.0</v>
      </c>
      <c r="B131" s="11" t="s">
        <v>140</v>
      </c>
      <c r="C131" s="7" t="str">
        <f t="array" ref="C131">INDEX('Svi studenti'!$C$2:$C1001,MATCH(B131, 'Svi studenti'!$B$2:$B1001, 0))</f>
        <v>Секешан, Павле</v>
      </c>
      <c r="D131" s="8" t="str">
        <f t="array" ref="D131">iferror(iNDEX('Svi studenti'!$G$2:$G1001,MATCH(B131, 'Svi studenti'!$B$2:$B1001, 0)),"---")</f>
        <v>3и2а</v>
      </c>
      <c r="E131" s="9">
        <f t="array" ref="E131">iferror(iNDEX('Prisustvo-Vežbe'!$Q$4:$Q1001,MATCH(B131, 'Prisustvo-Vežbe'!$A$4:$A1001, 0)),"---")</f>
        <v>3.125</v>
      </c>
      <c r="G131" s="7" t="str">
        <f t="array" ref="G131">iferror(iNDEX('Januar 1'!$AM$5:$AM1001,MATCH(B131, 'Januar 1'!$A$5:$A1001, 0)),"---")</f>
        <v>---</v>
      </c>
      <c r="I131" s="7">
        <f t="array" ref="I131">iferror(iNDEX('Januar 2'!$AT$5:$AT1001,MATCH(B131, 'Januar 2'!$A$5:$A1001, 0)),"---")</f>
        <v>22</v>
      </c>
      <c r="K131" s="7">
        <f t="array" ref="K131">iferror(iNDEX('Jun1'!$AY$6:$AY1001,MATCH(B131, 'Jun1'!$A$6:$A1001, 0)),"---")</f>
        <v>55</v>
      </c>
      <c r="M131" s="7" t="str">
        <f t="array" ref="M131">iferror(iNDEX('Jun2'!$AM$6:$AM1001,MATCH(B131, 'Jun2'!$A$6:$A1001, 0)),"---")</f>
        <v>---</v>
      </c>
      <c r="O131" s="7" t="str">
        <f t="array" ref="O131">iferror(iNDEX('Sep1'!$AK$6:$AK1001,MATCH(B131, 'Sep1'!$A$6:$A1001, 0)),"---")</f>
        <v>---</v>
      </c>
      <c r="Q131" s="7" t="str">
        <f t="array" ref="Q131">iferror(iNDEX('Sep2'!$AO$6:$AO1001,MATCH(B131, 'Sep2'!$A$6:$A1001, 0)),"---")</f>
        <v>---</v>
      </c>
      <c r="S131" s="7" t="str">
        <f t="array" ref="S131">iferror(iNDEX(Dodatni!$AJ$6:$AJ1001,MATCH(B131, Dodatni!$A$6:$A1001, 0)),"---")</f>
        <v>---</v>
      </c>
      <c r="U131" s="7" t="str">
        <f t="array" ref="U131">iferror(iNDEX('Sep1-2324'!$AQ$6:$AQ1001,MATCH(B131, 'Sep1-2324'!$A$6:$A1001, 0)),"---")</f>
        <v>---</v>
      </c>
    </row>
    <row r="132">
      <c r="A132" s="5">
        <v>129.0</v>
      </c>
      <c r="B132" s="11" t="s">
        <v>141</v>
      </c>
      <c r="C132" s="7" t="str">
        <f t="array" ref="C132">INDEX('Svi studenti'!$C$2:$C1001,MATCH(B132, 'Svi studenti'!$B$2:$B1001, 0))</f>
        <v>Стаматовић, Нина</v>
      </c>
      <c r="D132" s="8" t="str">
        <f t="array" ref="D132">iferror(iNDEX('Svi studenti'!$G$2:$G1001,MATCH(B132, 'Svi studenti'!$B$2:$B1001, 0)),"---")</f>
        <v>3и2а</v>
      </c>
      <c r="E132" s="9">
        <f t="array" ref="E132">iferror(iNDEX('Prisustvo-Vežbe'!$Q$4:$Q1001,MATCH(B132, 'Prisustvo-Vežbe'!$A$4:$A1001, 0)),"---")</f>
        <v>5</v>
      </c>
      <c r="G132" s="7" t="str">
        <f t="array" ref="G132">iferror(iNDEX('Januar 1'!$AM$5:$AM1001,MATCH(B132, 'Januar 1'!$A$5:$A1001, 0)),"---")</f>
        <v>---</v>
      </c>
      <c r="I132" s="7" t="str">
        <f t="array" ref="I132">iferror(iNDEX('Januar 2'!$AT$5:$AT1001,MATCH(B132, 'Januar 2'!$A$5:$A1001, 0)),"---")</f>
        <v>---</v>
      </c>
      <c r="K132" s="7" t="str">
        <f t="array" ref="K132">iferror(iNDEX('Jun1'!$AY$6:$AY1001,MATCH(B132, 'Jun1'!$A$6:$A1001, 0)),"---")</f>
        <v>---</v>
      </c>
      <c r="M132" s="7" t="str">
        <f t="array" ref="M132">iferror(iNDEX('Jun2'!$AM$6:$AM1001,MATCH(B132, 'Jun2'!$A$6:$A1001, 0)),"---")</f>
        <v>---</v>
      </c>
      <c r="O132" s="7" t="str">
        <f t="array" ref="O132">iferror(iNDEX('Sep1'!$AK$6:$AK1001,MATCH(B132, 'Sep1'!$A$6:$A1001, 0)),"---")</f>
        <v>---</v>
      </c>
      <c r="Q132" s="7" t="str">
        <f t="array" ref="Q132">iferror(iNDEX('Sep2'!$AO$6:$AO1001,MATCH(B132, 'Sep2'!$A$6:$A1001, 0)),"---")</f>
        <v>---</v>
      </c>
      <c r="S132" s="7" t="str">
        <f t="array" ref="S132">iferror(iNDEX(Dodatni!$AJ$6:$AJ1001,MATCH(B132, Dodatni!$A$6:$A1001, 0)),"---")</f>
        <v>---</v>
      </c>
      <c r="U132" s="7" t="str">
        <f t="array" ref="U132">iferror(iNDEX('Sep1-2324'!$AQ$6:$AQ1001,MATCH(B132, 'Sep1-2324'!$A$6:$A1001, 0)),"---")</f>
        <v>---</v>
      </c>
    </row>
    <row r="133">
      <c r="A133" s="5">
        <v>130.0</v>
      </c>
      <c r="B133" s="11" t="s">
        <v>142</v>
      </c>
      <c r="C133" s="7" t="str">
        <f t="array" ref="C133">INDEX('Svi studenti'!$C$2:$C1001,MATCH(B133, 'Svi studenti'!$B$2:$B1001, 0))</f>
        <v>Станковић, Барбара</v>
      </c>
      <c r="D133" s="8" t="str">
        <f t="array" ref="D133">iferror(iNDEX('Svi studenti'!$G$2:$G1001,MATCH(B133, 'Svi studenti'!$B$2:$B1001, 0)),"---")</f>
        <v>3и2а</v>
      </c>
      <c r="E133" s="9">
        <f t="array" ref="E133">iferror(iNDEX('Prisustvo-Vežbe'!$Q$4:$Q1001,MATCH(B133, 'Prisustvo-Vežbe'!$A$4:$A1001, 0)),"---")</f>
        <v>3.125</v>
      </c>
      <c r="G133" s="7" t="str">
        <f t="array" ref="G133">iferror(iNDEX('Januar 1'!$AM$5:$AM1001,MATCH(B133, 'Januar 1'!$A$5:$A1001, 0)),"---")</f>
        <v>---</v>
      </c>
      <c r="I133" s="7" t="str">
        <f t="array" ref="I133">iferror(iNDEX('Januar 2'!$AT$5:$AT1001,MATCH(B133, 'Januar 2'!$A$5:$A1001, 0)),"---")</f>
        <v>---</v>
      </c>
      <c r="K133" s="7" t="str">
        <f t="array" ref="K133">iferror(iNDEX('Jun1'!$AY$6:$AY1001,MATCH(B133, 'Jun1'!$A$6:$A1001, 0)),"---")</f>
        <v>---</v>
      </c>
      <c r="M133" s="7" t="str">
        <f t="array" ref="M133">iferror(iNDEX('Jun2'!$AM$6:$AM1001,MATCH(B133, 'Jun2'!$A$6:$A1001, 0)),"---")</f>
        <v>---</v>
      </c>
      <c r="O133" s="7" t="str">
        <f t="array" ref="O133">iferror(iNDEX('Sep1'!$AK$6:$AK1001,MATCH(B133, 'Sep1'!$A$6:$A1001, 0)),"---")</f>
        <v>---</v>
      </c>
      <c r="Q133" s="7" t="str">
        <f t="array" ref="Q133">iferror(iNDEX('Sep2'!$AO$6:$AO1001,MATCH(B133, 'Sep2'!$A$6:$A1001, 0)),"---")</f>
        <v>---</v>
      </c>
      <c r="S133" s="7" t="str">
        <f t="array" ref="S133">iferror(iNDEX(Dodatni!$AJ$6:$AJ1001,MATCH(B133, Dodatni!$A$6:$A1001, 0)),"---")</f>
        <v>---</v>
      </c>
      <c r="U133" s="7" t="str">
        <f t="array" ref="U133">iferror(iNDEX('Sep1-2324'!$AQ$6:$AQ1001,MATCH(B133, 'Sep1-2324'!$A$6:$A1001, 0)),"---")</f>
        <v>---</v>
      </c>
    </row>
    <row r="134">
      <c r="A134" s="5">
        <v>131.0</v>
      </c>
      <c r="B134" s="11" t="s">
        <v>143</v>
      </c>
      <c r="C134" s="7" t="str">
        <f t="array" ref="C134">INDEX('Svi studenti'!$C$2:$C1001,MATCH(B134, 'Svi studenti'!$B$2:$B1001, 0))</f>
        <v>Станојевић, Никола</v>
      </c>
      <c r="D134" s="8" t="str">
        <f t="array" ref="D134">iferror(iNDEX('Svi studenti'!$G$2:$G1001,MATCH(B134, 'Svi studenti'!$B$2:$B1001, 0)),"---")</f>
        <v>3и2а</v>
      </c>
      <c r="E134" s="9">
        <f t="array" ref="E134">iferror(iNDEX('Prisustvo-Vežbe'!$Q$4:$Q1001,MATCH(B134, 'Prisustvo-Vežbe'!$A$4:$A1001, 0)),"---")</f>
        <v>3.75</v>
      </c>
      <c r="G134" s="7" t="str">
        <f t="array" ref="G134">iferror(iNDEX('Januar 1'!$AM$5:$AM1001,MATCH(B134, 'Januar 1'!$A$5:$A1001, 0)),"---")</f>
        <v>---</v>
      </c>
      <c r="I134" s="7">
        <f t="array" ref="I134">iferror(iNDEX('Januar 2'!$AT$5:$AT1001,MATCH(B134, 'Januar 2'!$A$5:$A1001, 0)),"---")</f>
        <v>20</v>
      </c>
      <c r="K134" s="7">
        <f t="array" ref="K134">iferror(iNDEX('Jun1'!$AY$6:$AY1001,MATCH(B134, 'Jun1'!$A$6:$A1001, 0)),"---")</f>
        <v>41</v>
      </c>
      <c r="M134" s="7" t="str">
        <f t="array" ref="M134">iferror(iNDEX('Jun2'!$AM$6:$AM1001,MATCH(B134, 'Jun2'!$A$6:$A1001, 0)),"---")</f>
        <v>---</v>
      </c>
      <c r="O134" s="7" t="str">
        <f t="array" ref="O134">iferror(iNDEX('Sep1'!$AK$6:$AK1001,MATCH(B134, 'Sep1'!$A$6:$A1001, 0)),"---")</f>
        <v>---</v>
      </c>
      <c r="Q134" s="7" t="str">
        <f t="array" ref="Q134">iferror(iNDEX('Sep2'!$AO$6:$AO1001,MATCH(B134, 'Sep2'!$A$6:$A1001, 0)),"---")</f>
        <v>---</v>
      </c>
      <c r="S134" s="7" t="str">
        <f t="array" ref="S134">iferror(iNDEX(Dodatni!$AJ$6:$AJ1001,MATCH(B134, Dodatni!$A$6:$A1001, 0)),"---")</f>
        <v>---</v>
      </c>
      <c r="U134" s="7" t="str">
        <f t="array" ref="U134">iferror(iNDEX('Sep1-2324'!$AQ$6:$AQ1001,MATCH(B134, 'Sep1-2324'!$A$6:$A1001, 0)),"---")</f>
        <v>---</v>
      </c>
    </row>
    <row r="135">
      <c r="A135" s="5">
        <v>132.0</v>
      </c>
      <c r="B135" s="11" t="s">
        <v>144</v>
      </c>
      <c r="C135" s="7" t="str">
        <f t="array" ref="C135">INDEX('Svi studenti'!$C$2:$C1001,MATCH(B135, 'Svi studenti'!$B$2:$B1001, 0))</f>
        <v>Степановић, Страхиња</v>
      </c>
      <c r="D135" s="8" t="str">
        <f t="array" ref="D135">iferror(iNDEX('Svi studenti'!$G$2:$G1001,MATCH(B135, 'Svi studenti'!$B$2:$B1001, 0)),"---")</f>
        <v>3и2а</v>
      </c>
      <c r="E135" s="9">
        <f t="array" ref="E135">iferror(iNDEX('Prisustvo-Vežbe'!$Q$4:$Q1001,MATCH(B135, 'Prisustvo-Vežbe'!$A$4:$A1001, 0)),"---")</f>
        <v>0</v>
      </c>
      <c r="G135" s="7" t="str">
        <f t="array" ref="G135">iferror(iNDEX('Januar 1'!$AM$5:$AM1001,MATCH(B135, 'Januar 1'!$A$5:$A1001, 0)),"---")</f>
        <v>---</v>
      </c>
      <c r="I135" s="7" t="str">
        <f t="array" ref="I135">iferror(iNDEX('Januar 2'!$AT$5:$AT1001,MATCH(B135, 'Januar 2'!$A$5:$A1001, 0)),"---")</f>
        <v>---</v>
      </c>
      <c r="K135" s="7" t="str">
        <f t="array" ref="K135">iferror(iNDEX('Jun1'!$AY$6:$AY1001,MATCH(B135, 'Jun1'!$A$6:$A1001, 0)),"---")</f>
        <v>---</v>
      </c>
      <c r="M135" s="7" t="str">
        <f t="array" ref="M135">iferror(iNDEX('Jun2'!$AM$6:$AM1001,MATCH(B135, 'Jun2'!$A$6:$A1001, 0)),"---")</f>
        <v>---</v>
      </c>
      <c r="O135" s="7" t="str">
        <f t="array" ref="O135">iferror(iNDEX('Sep1'!$AK$6:$AK1001,MATCH(B135, 'Sep1'!$A$6:$A1001, 0)),"---")</f>
        <v>---</v>
      </c>
      <c r="Q135" s="7" t="str">
        <f t="array" ref="Q135">iferror(iNDEX('Sep2'!$AO$6:$AO1001,MATCH(B135, 'Sep2'!$A$6:$A1001, 0)),"---")</f>
        <v>---</v>
      </c>
      <c r="S135" s="7" t="str">
        <f t="array" ref="S135">iferror(iNDEX(Dodatni!$AJ$6:$AJ1001,MATCH(B135, Dodatni!$A$6:$A1001, 0)),"---")</f>
        <v>---</v>
      </c>
      <c r="U135" s="7" t="str">
        <f t="array" ref="U135">iferror(iNDEX('Sep1-2324'!$AQ$6:$AQ1001,MATCH(B135, 'Sep1-2324'!$A$6:$A1001, 0)),"---")</f>
        <v>---</v>
      </c>
    </row>
    <row r="136">
      <c r="A136" s="5">
        <v>133.0</v>
      </c>
      <c r="B136" s="11" t="s">
        <v>145</v>
      </c>
      <c r="C136" s="7" t="str">
        <f t="array" ref="C136">INDEX('Svi studenti'!$C$2:$C1001,MATCH(B136, 'Svi studenti'!$B$2:$B1001, 0))</f>
        <v>Стефановић, Александар</v>
      </c>
      <c r="D136" s="8" t="str">
        <f t="array" ref="D136">iferror(iNDEX('Svi studenti'!$G$2:$G1001,MATCH(B136, 'Svi studenti'!$B$2:$B1001, 0)),"---")</f>
        <v>3и2а</v>
      </c>
      <c r="E136" s="9">
        <f t="array" ref="E136">iferror(iNDEX('Prisustvo-Vežbe'!$Q$4:$Q1001,MATCH(B136, 'Prisustvo-Vežbe'!$A$4:$A1001, 0)),"---")</f>
        <v>3.75</v>
      </c>
      <c r="G136" s="7" t="str">
        <f t="array" ref="G136">iferror(iNDEX('Januar 1'!$AM$5:$AM1001,MATCH(B136, 'Januar 1'!$A$5:$A1001, 0)),"---")</f>
        <v>---</v>
      </c>
      <c r="I136" s="7" t="str">
        <f t="array" ref="I136">iferror(iNDEX('Januar 2'!$AT$5:$AT1001,MATCH(B136, 'Januar 2'!$A$5:$A1001, 0)),"---")</f>
        <v>---</v>
      </c>
      <c r="K136" s="7" t="str">
        <f t="array" ref="K136">iferror(iNDEX('Jun1'!$AY$6:$AY1001,MATCH(B136, 'Jun1'!$A$6:$A1001, 0)),"---")</f>
        <v>---</v>
      </c>
      <c r="M136" s="7" t="str">
        <f t="array" ref="M136">iferror(iNDEX('Jun2'!$AM$6:$AM1001,MATCH(B136, 'Jun2'!$A$6:$A1001, 0)),"---")</f>
        <v>---</v>
      </c>
      <c r="O136" s="7" t="str">
        <f t="array" ref="O136">iferror(iNDEX('Sep1'!$AK$6:$AK1001,MATCH(B136, 'Sep1'!$A$6:$A1001, 0)),"---")</f>
        <v>---</v>
      </c>
      <c r="Q136" s="7" t="str">
        <f t="array" ref="Q136">iferror(iNDEX('Sep2'!$AO$6:$AO1001,MATCH(B136, 'Sep2'!$A$6:$A1001, 0)),"---")</f>
        <v>---</v>
      </c>
      <c r="S136" s="7" t="str">
        <f t="array" ref="S136">iferror(iNDEX(Dodatni!$AJ$6:$AJ1001,MATCH(B136, Dodatni!$A$6:$A1001, 0)),"---")</f>
        <v>---</v>
      </c>
      <c r="U136" s="7" t="str">
        <f t="array" ref="U136">iferror(iNDEX('Sep1-2324'!$AQ$6:$AQ1001,MATCH(B136, 'Sep1-2324'!$A$6:$A1001, 0)),"---")</f>
        <v>---</v>
      </c>
    </row>
    <row r="137">
      <c r="A137" s="5">
        <v>134.0</v>
      </c>
      <c r="B137" s="11" t="s">
        <v>146</v>
      </c>
      <c r="C137" s="7" t="str">
        <f t="array" ref="C137">INDEX('Svi studenti'!$C$2:$C1001,MATCH(B137, 'Svi studenti'!$B$2:$B1001, 0))</f>
        <v>Стефановић, Предраг</v>
      </c>
      <c r="D137" s="8" t="str">
        <f t="array" ref="D137">iferror(iNDEX('Svi studenti'!$G$2:$G1001,MATCH(B137, 'Svi studenti'!$B$2:$B1001, 0)),"---")</f>
        <v>3и2б</v>
      </c>
      <c r="E137" s="9">
        <f t="array" ref="E137">iferror(iNDEX('Prisustvo-Vežbe'!$Q$4:$Q1001,MATCH(B137, 'Prisustvo-Vežbe'!$A$4:$A1001, 0)),"---")</f>
        <v>3.125</v>
      </c>
      <c r="G137" s="7" t="str">
        <f t="array" ref="G137">iferror(iNDEX('Januar 1'!$AM$5:$AM1001,MATCH(B137, 'Januar 1'!$A$5:$A1001, 0)),"---")</f>
        <v>---</v>
      </c>
      <c r="I137" s="7" t="str">
        <f t="array" ref="I137">iferror(iNDEX('Januar 2'!$AT$5:$AT1001,MATCH(B137, 'Januar 2'!$A$5:$A1001, 0)),"---")</f>
        <v>---</v>
      </c>
      <c r="K137" s="7" t="str">
        <f t="array" ref="K137">iferror(iNDEX('Jun1'!$AY$6:$AY1001,MATCH(B137, 'Jun1'!$A$6:$A1001, 0)),"---")</f>
        <v>---</v>
      </c>
      <c r="M137" s="7" t="str">
        <f t="array" ref="M137">iferror(iNDEX('Jun2'!$AM$6:$AM1001,MATCH(B137, 'Jun2'!$A$6:$A1001, 0)),"---")</f>
        <v>---</v>
      </c>
      <c r="O137" s="7" t="str">
        <f t="array" ref="O137">iferror(iNDEX('Sep1'!$AK$6:$AK1001,MATCH(B137, 'Sep1'!$A$6:$A1001, 0)),"---")</f>
        <v>---</v>
      </c>
      <c r="Q137" s="7" t="str">
        <f t="array" ref="Q137">iferror(iNDEX('Sep2'!$AO$6:$AO1001,MATCH(B137, 'Sep2'!$A$6:$A1001, 0)),"---")</f>
        <v>---</v>
      </c>
      <c r="S137" s="7" t="str">
        <f t="array" ref="S137">iferror(iNDEX(Dodatni!$AJ$6:$AJ1001,MATCH(B137, Dodatni!$A$6:$A1001, 0)),"---")</f>
        <v>---</v>
      </c>
      <c r="U137" s="7" t="str">
        <f t="array" ref="U137">iferror(iNDEX('Sep1-2324'!$AQ$6:$AQ1001,MATCH(B137, 'Sep1-2324'!$A$6:$A1001, 0)),"---")</f>
        <v>---</v>
      </c>
    </row>
    <row r="138">
      <c r="A138" s="5">
        <v>135.0</v>
      </c>
      <c r="B138" s="11" t="s">
        <v>147</v>
      </c>
      <c r="C138" s="7" t="str">
        <f t="array" ref="C138">INDEX('Svi studenti'!$C$2:$C1001,MATCH(B138, 'Svi studenti'!$B$2:$B1001, 0))</f>
        <v>Стојановић, Игор</v>
      </c>
      <c r="D138" s="8" t="str">
        <f t="array" ref="D138">iferror(iNDEX('Svi studenti'!$G$2:$G1001,MATCH(B138, 'Svi studenti'!$B$2:$B1001, 0)),"---")</f>
        <v>3и2а</v>
      </c>
      <c r="E138" s="9">
        <f t="array" ref="E138">iferror(iNDEX('Prisustvo-Vežbe'!$Q$4:$Q1001,MATCH(B138, 'Prisustvo-Vežbe'!$A$4:$A1001, 0)),"---")</f>
        <v>1.25</v>
      </c>
      <c r="G138" s="7" t="str">
        <f t="array" ref="G138">iferror(iNDEX('Januar 1'!$AM$5:$AM1001,MATCH(B138, 'Januar 1'!$A$5:$A1001, 0)),"---")</f>
        <v>---</v>
      </c>
      <c r="I138" s="7" t="str">
        <f t="array" ref="I138">iferror(iNDEX('Januar 2'!$AT$5:$AT1001,MATCH(B138, 'Januar 2'!$A$5:$A1001, 0)),"---")</f>
        <v>---</v>
      </c>
      <c r="K138" s="7" t="str">
        <f t="array" ref="K138">iferror(iNDEX('Jun1'!$AY$6:$AY1001,MATCH(B138, 'Jun1'!$A$6:$A1001, 0)),"---")</f>
        <v>---</v>
      </c>
      <c r="M138" s="7" t="str">
        <f t="array" ref="M138">iferror(iNDEX('Jun2'!$AM$6:$AM1001,MATCH(B138, 'Jun2'!$A$6:$A1001, 0)),"---")</f>
        <v>---</v>
      </c>
      <c r="O138" s="7" t="str">
        <f t="array" ref="O138">iferror(iNDEX('Sep1'!$AK$6:$AK1001,MATCH(B138, 'Sep1'!$A$6:$A1001, 0)),"---")</f>
        <v>---</v>
      </c>
      <c r="Q138" s="7" t="str">
        <f t="array" ref="Q138">iferror(iNDEX('Sep2'!$AO$6:$AO1001,MATCH(B138, 'Sep2'!$A$6:$A1001, 0)),"---")</f>
        <v>---</v>
      </c>
      <c r="S138" s="7" t="str">
        <f t="array" ref="S138">iferror(iNDEX(Dodatni!$AJ$6:$AJ1001,MATCH(B138, Dodatni!$A$6:$A1001, 0)),"---")</f>
        <v>---</v>
      </c>
      <c r="U138" s="7" t="str">
        <f t="array" ref="U138">iferror(iNDEX('Sep1-2324'!$AQ$6:$AQ1001,MATCH(B138, 'Sep1-2324'!$A$6:$A1001, 0)),"---")</f>
        <v>---</v>
      </c>
    </row>
    <row r="139">
      <c r="A139" s="5">
        <v>136.0</v>
      </c>
      <c r="B139" s="11" t="s">
        <v>148</v>
      </c>
      <c r="C139" s="7" t="str">
        <f t="array" ref="C139">INDEX('Svi studenti'!$C$2:$C1001,MATCH(B139, 'Svi studenti'!$B$2:$B1001, 0))</f>
        <v>Стублинчевић, Александра</v>
      </c>
      <c r="D139" s="8" t="str">
        <f t="array" ref="D139">iferror(iNDEX('Svi studenti'!$G$2:$G1001,MATCH(B139, 'Svi studenti'!$B$2:$B1001, 0)),"---")</f>
        <v>3и2б</v>
      </c>
      <c r="E139" s="9">
        <f t="array" ref="E139">iferror(iNDEX('Prisustvo-Vežbe'!$Q$4:$Q1001,MATCH(B139, 'Prisustvo-Vežbe'!$A$4:$A1001, 0)),"---")</f>
        <v>0</v>
      </c>
      <c r="G139" s="7" t="str">
        <f t="array" ref="G139">iferror(iNDEX('Januar 1'!$AM$5:$AM1001,MATCH(B139, 'Januar 1'!$A$5:$A1001, 0)),"---")</f>
        <v>---</v>
      </c>
      <c r="I139" s="7" t="str">
        <f t="array" ref="I139">iferror(iNDEX('Januar 2'!$AT$5:$AT1001,MATCH(B139, 'Januar 2'!$A$5:$A1001, 0)),"---")</f>
        <v>---</v>
      </c>
      <c r="K139" s="7" t="str">
        <f t="array" ref="K139">iferror(iNDEX('Jun1'!$AY$6:$AY1001,MATCH(B139, 'Jun1'!$A$6:$A1001, 0)),"---")</f>
        <v>---</v>
      </c>
      <c r="M139" s="7" t="str">
        <f t="array" ref="M139">iferror(iNDEX('Jun2'!$AM$6:$AM1001,MATCH(B139, 'Jun2'!$A$6:$A1001, 0)),"---")</f>
        <v>---</v>
      </c>
      <c r="O139" s="7" t="str">
        <f t="array" ref="O139">iferror(iNDEX('Sep1'!$AK$6:$AK1001,MATCH(B139, 'Sep1'!$A$6:$A1001, 0)),"---")</f>
        <v>---</v>
      </c>
      <c r="Q139" s="7" t="str">
        <f t="array" ref="Q139">iferror(iNDEX('Sep2'!$AO$6:$AO1001,MATCH(B139, 'Sep2'!$A$6:$A1001, 0)),"---")</f>
        <v>---</v>
      </c>
      <c r="S139" s="7" t="str">
        <f t="array" ref="S139">iferror(iNDEX(Dodatni!$AJ$6:$AJ1001,MATCH(B139, Dodatni!$A$6:$A1001, 0)),"---")</f>
        <v>---</v>
      </c>
      <c r="U139" s="7" t="str">
        <f t="array" ref="U139">iferror(iNDEX('Sep1-2324'!$AQ$6:$AQ1001,MATCH(B139, 'Sep1-2324'!$A$6:$A1001, 0)),"---")</f>
        <v>---</v>
      </c>
    </row>
    <row r="140">
      <c r="A140" s="5">
        <v>137.0</v>
      </c>
      <c r="B140" s="11" t="s">
        <v>149</v>
      </c>
      <c r="C140" s="7" t="str">
        <f t="array" ref="C140">INDEX('Svi studenti'!$C$2:$C1001,MATCH(B140, 'Svi studenti'!$B$2:$B1001, 0))</f>
        <v>Тасовац, Јована</v>
      </c>
      <c r="D140" s="8" t="str">
        <f t="array" ref="D140">iferror(iNDEX('Svi studenti'!$G$2:$G1001,MATCH(B140, 'Svi studenti'!$B$2:$B1001, 0)),"---")</f>
        <v>3и2а</v>
      </c>
      <c r="E140" s="9">
        <f t="array" ref="E140">iferror(iNDEX('Prisustvo-Vežbe'!$Q$4:$Q1001,MATCH(B140, 'Prisustvo-Vežbe'!$A$4:$A1001, 0)),"---")</f>
        <v>2.5</v>
      </c>
      <c r="G140" s="7" t="str">
        <f t="array" ref="G140">iferror(iNDEX('Januar 1'!$AM$5:$AM1001,MATCH(B140, 'Januar 1'!$A$5:$A1001, 0)),"---")</f>
        <v>---</v>
      </c>
      <c r="I140" s="7">
        <f t="array" ref="I140">iferror(iNDEX('Januar 2'!$AT$5:$AT1001,MATCH(B140, 'Januar 2'!$A$5:$A1001, 0)),"---")</f>
        <v>18</v>
      </c>
      <c r="K140" s="7">
        <f t="array" ref="K140">iferror(iNDEX('Jun1'!$AY$6:$AY1001,MATCH(B140, 'Jun1'!$A$6:$A1001, 0)),"---")</f>
        <v>42</v>
      </c>
      <c r="M140" s="7" t="str">
        <f t="array" ref="M140">iferror(iNDEX('Jun2'!$AM$6:$AM1001,MATCH(B140, 'Jun2'!$A$6:$A1001, 0)),"---")</f>
        <v>---</v>
      </c>
      <c r="O140" s="7" t="str">
        <f t="array" ref="O140">iferror(iNDEX('Sep1'!$AK$6:$AK1001,MATCH(B140, 'Sep1'!$A$6:$A1001, 0)),"---")</f>
        <v>---</v>
      </c>
      <c r="Q140" s="7" t="str">
        <f t="array" ref="Q140">iferror(iNDEX('Sep2'!$AO$6:$AO1001,MATCH(B140, 'Sep2'!$A$6:$A1001, 0)),"---")</f>
        <v>---</v>
      </c>
      <c r="S140" s="7" t="str">
        <f t="array" ref="S140">iferror(iNDEX(Dodatni!$AJ$6:$AJ1001,MATCH(B140, Dodatni!$A$6:$A1001, 0)),"---")</f>
        <v>---</v>
      </c>
      <c r="U140" s="7" t="str">
        <f t="array" ref="U140">iferror(iNDEX('Sep1-2324'!$AQ$6:$AQ1001,MATCH(B140, 'Sep1-2324'!$A$6:$A1001, 0)),"---")</f>
        <v>---</v>
      </c>
    </row>
    <row r="141">
      <c r="A141" s="5">
        <v>138.0</v>
      </c>
      <c r="B141" s="11" t="s">
        <v>150</v>
      </c>
      <c r="C141" s="7" t="str">
        <f t="array" ref="C141">INDEX('Svi studenti'!$C$2:$C1001,MATCH(B141, 'Svi studenti'!$B$2:$B1001, 0))</f>
        <v>Томић, Лазар</v>
      </c>
      <c r="D141" s="8" t="str">
        <f t="array" ref="D141">iferror(iNDEX('Svi studenti'!$G$2:$G1001,MATCH(B141, 'Svi studenti'!$B$2:$B1001, 0)),"---")</f>
        <v>3и2б</v>
      </c>
      <c r="E141" s="9">
        <f t="array" ref="E141">iferror(iNDEX('Prisustvo-Vežbe'!$Q$4:$Q1001,MATCH(B141, 'Prisustvo-Vežbe'!$A$4:$A1001, 0)),"---")</f>
        <v>0</v>
      </c>
      <c r="G141" s="7" t="str">
        <f t="array" ref="G141">iferror(iNDEX('Januar 1'!$AM$5:$AM1001,MATCH(B141, 'Januar 1'!$A$5:$A1001, 0)),"---")</f>
        <v>---</v>
      </c>
      <c r="I141" s="7" t="str">
        <f t="array" ref="I141">iferror(iNDEX('Januar 2'!$AT$5:$AT1001,MATCH(B141, 'Januar 2'!$A$5:$A1001, 0)),"---")</f>
        <v>---</v>
      </c>
      <c r="K141" s="7" t="str">
        <f t="array" ref="K141">iferror(iNDEX('Jun1'!$AY$6:$AY1001,MATCH(B141, 'Jun1'!$A$6:$A1001, 0)),"---")</f>
        <v>---</v>
      </c>
      <c r="M141" s="7" t="str">
        <f t="array" ref="M141">iferror(iNDEX('Jun2'!$AM$6:$AM1001,MATCH(B141, 'Jun2'!$A$6:$A1001, 0)),"---")</f>
        <v>---</v>
      </c>
      <c r="O141" s="7" t="str">
        <f t="array" ref="O141">iferror(iNDEX('Sep1'!$AK$6:$AK1001,MATCH(B141, 'Sep1'!$A$6:$A1001, 0)),"---")</f>
        <v>---</v>
      </c>
      <c r="Q141" s="7" t="str">
        <f t="array" ref="Q141">iferror(iNDEX('Sep2'!$AO$6:$AO1001,MATCH(B141, 'Sep2'!$A$6:$A1001, 0)),"---")</f>
        <v>---</v>
      </c>
      <c r="S141" s="7" t="str">
        <f t="array" ref="S141">iferror(iNDEX(Dodatni!$AJ$6:$AJ1001,MATCH(B141, Dodatni!$A$6:$A1001, 0)),"---")</f>
        <v>---</v>
      </c>
      <c r="U141" s="7" t="str">
        <f t="array" ref="U141">iferror(iNDEX('Sep1-2324'!$AQ$6:$AQ1001,MATCH(B141, 'Sep1-2324'!$A$6:$A1001, 0)),"---")</f>
        <v>---</v>
      </c>
    </row>
    <row r="142">
      <c r="A142" s="5">
        <v>139.0</v>
      </c>
      <c r="B142" s="11" t="s">
        <v>151</v>
      </c>
      <c r="C142" s="7" t="str">
        <f t="array" ref="C142">INDEX('Svi studenti'!$C$2:$C1001,MATCH(B142, 'Svi studenti'!$B$2:$B1001, 0))</f>
        <v>Топић, Андреј</v>
      </c>
      <c r="D142" s="8" t="str">
        <f t="array" ref="D142">iferror(iNDEX('Svi studenti'!$G$2:$G1001,MATCH(B142, 'Svi studenti'!$B$2:$B1001, 0)),"---")</f>
        <v>3и2б</v>
      </c>
      <c r="E142" s="9">
        <f t="array" ref="E142">iferror(iNDEX('Prisustvo-Vežbe'!$Q$4:$Q1001,MATCH(B142, 'Prisustvo-Vežbe'!$A$4:$A1001, 0)),"---")</f>
        <v>3.75</v>
      </c>
      <c r="G142" s="7" t="str">
        <f t="array" ref="G142">iferror(iNDEX('Januar 1'!$AM$5:$AM1001,MATCH(B142, 'Januar 1'!$A$5:$A1001, 0)),"---")</f>
        <v>---</v>
      </c>
      <c r="I142" s="7" t="str">
        <f t="array" ref="I142">iferror(iNDEX('Januar 2'!$AT$5:$AT1001,MATCH(B142, 'Januar 2'!$A$5:$A1001, 0)),"---")</f>
        <v>---</v>
      </c>
      <c r="K142" s="7" t="str">
        <f t="array" ref="K142">iferror(iNDEX('Jun1'!$AY$6:$AY1001,MATCH(B142, 'Jun1'!$A$6:$A1001, 0)),"---")</f>
        <v>---</v>
      </c>
      <c r="M142" s="7" t="str">
        <f t="array" ref="M142">iferror(iNDEX('Jun2'!$AM$6:$AM1001,MATCH(B142, 'Jun2'!$A$6:$A1001, 0)),"---")</f>
        <v>---</v>
      </c>
      <c r="O142" s="7" t="str">
        <f t="array" ref="O142">iferror(iNDEX('Sep1'!$AK$6:$AK1001,MATCH(B142, 'Sep1'!$A$6:$A1001, 0)),"---")</f>
        <v>---</v>
      </c>
      <c r="Q142" s="7" t="str">
        <f t="array" ref="Q142">iferror(iNDEX('Sep2'!$AO$6:$AO1001,MATCH(B142, 'Sep2'!$A$6:$A1001, 0)),"---")</f>
        <v>---</v>
      </c>
      <c r="S142" s="7" t="str">
        <f t="array" ref="S142">iferror(iNDEX(Dodatni!$AJ$6:$AJ1001,MATCH(B142, Dodatni!$A$6:$A1001, 0)),"---")</f>
        <v>---</v>
      </c>
      <c r="U142" s="7" t="str">
        <f t="array" ref="U142">iferror(iNDEX('Sep1-2324'!$AQ$6:$AQ1001,MATCH(B142, 'Sep1-2324'!$A$6:$A1001, 0)),"---")</f>
        <v>---</v>
      </c>
    </row>
    <row r="143">
      <c r="A143" s="5">
        <v>140.0</v>
      </c>
      <c r="B143" s="11" t="s">
        <v>152</v>
      </c>
      <c r="C143" s="7" t="str">
        <f t="array" ref="C143">INDEX('Svi studenti'!$C$2:$C1001,MATCH(B143, 'Svi studenti'!$B$2:$B1001, 0))</f>
        <v>Тртовић, Зарија</v>
      </c>
      <c r="D143" s="8" t="str">
        <f t="array" ref="D143">iferror(iNDEX('Svi studenti'!$G$2:$G1001,MATCH(B143, 'Svi studenti'!$B$2:$B1001, 0)),"---")</f>
        <v>3и2а</v>
      </c>
      <c r="E143" s="9">
        <f t="array" ref="E143">iferror(iNDEX('Prisustvo-Vežbe'!$Q$4:$Q1001,MATCH(B143, 'Prisustvo-Vežbe'!$A$4:$A1001, 0)),"---")</f>
        <v>0</v>
      </c>
      <c r="I143" s="7" t="str">
        <f t="array" ref="I143">iferror(iNDEX('Januar 2'!$AT$5:$AT1001,MATCH(B143, 'Januar 2'!$A$5:$A1001, 0)),"---")</f>
        <v>---</v>
      </c>
      <c r="K143" s="7" t="str">
        <f t="array" ref="K143">iferror(iNDEX('Jun1'!$AY$6:$AY1001,MATCH(B143, 'Jun1'!$A$6:$A1001, 0)),"---")</f>
        <v>---</v>
      </c>
      <c r="M143" s="7" t="str">
        <f t="array" ref="M143">iferror(iNDEX('Jun2'!$AM$6:$AM1001,MATCH(B143, 'Jun2'!$A$6:$A1001, 0)),"---")</f>
        <v>---</v>
      </c>
      <c r="O143" s="7" t="str">
        <f t="array" ref="O143">iferror(iNDEX('Sep1'!$AK$6:$AK1001,MATCH(B143, 'Sep1'!$A$6:$A1001, 0)),"---")</f>
        <v>---</v>
      </c>
      <c r="Q143" s="7" t="str">
        <f t="array" ref="Q143">iferror(iNDEX('Sep2'!$AO$6:$AO1001,MATCH(B143, 'Sep2'!$A$6:$A1001, 0)),"---")</f>
        <v>---</v>
      </c>
      <c r="S143" s="7" t="str">
        <f t="array" ref="S143">iferror(iNDEX(Dodatni!$AJ$6:$AJ1001,MATCH(B143, Dodatni!$A$6:$A1001, 0)),"---")</f>
        <v>---</v>
      </c>
      <c r="U143" s="7" t="str">
        <f t="array" ref="U143">iferror(iNDEX('Sep1-2324'!$AQ$6:$AQ1001,MATCH(B143, 'Sep1-2324'!$A$6:$A1001, 0)),"---")</f>
        <v>---</v>
      </c>
    </row>
    <row r="144">
      <c r="A144" s="5">
        <v>141.0</v>
      </c>
      <c r="B144" s="11" t="s">
        <v>153</v>
      </c>
      <c r="C144" s="7" t="str">
        <f t="array" ref="C144">INDEX('Svi studenti'!$C$2:$C1001,MATCH(B144, 'Svi studenti'!$B$2:$B1001, 0))</f>
        <v>Ћенај, Алија</v>
      </c>
      <c r="D144" s="8" t="str">
        <f t="array" ref="D144">iferror(iNDEX('Svi studenti'!$G$2:$G1001,MATCH(B144, 'Svi studenti'!$B$2:$B1001, 0)),"---")</f>
        <v>3и2б</v>
      </c>
      <c r="E144" s="9">
        <f t="array" ref="E144">iferror(iNDEX('Prisustvo-Vežbe'!$Q$4:$Q1001,MATCH(B144, 'Prisustvo-Vežbe'!$A$4:$A1001, 0)),"---")</f>
        <v>0</v>
      </c>
      <c r="G144" s="7" t="str">
        <f t="array" ref="G144">iferror(iNDEX('Januar 1'!$AM$5:$AM1001,MATCH(B144, 'Januar 1'!$A$5:$A1001, 0)),"---")</f>
        <v>---</v>
      </c>
      <c r="I144" s="7" t="str">
        <f t="array" ref="I144">iferror(iNDEX('Januar 2'!$AT$5:$AT1001,MATCH(B144, 'Januar 2'!$A$5:$A1001, 0)),"---")</f>
        <v>---</v>
      </c>
      <c r="K144" s="7" t="str">
        <f t="array" ref="K144">iferror(iNDEX('Jun1'!$AY$6:$AY1001,MATCH(B144, 'Jun1'!$A$6:$A1001, 0)),"---")</f>
        <v>---</v>
      </c>
      <c r="M144" s="7" t="str">
        <f t="array" ref="M144">iferror(iNDEX('Jun2'!$AM$6:$AM1001,MATCH(B144, 'Jun2'!$A$6:$A1001, 0)),"---")</f>
        <v>---</v>
      </c>
      <c r="O144" s="7" t="str">
        <f t="array" ref="O144">iferror(iNDEX('Sep1'!$AK$6:$AK1001,MATCH(B144, 'Sep1'!$A$6:$A1001, 0)),"---")</f>
        <v>---</v>
      </c>
      <c r="Q144" s="7" t="str">
        <f t="array" ref="Q144">iferror(iNDEX('Sep2'!$AO$6:$AO1001,MATCH(B144, 'Sep2'!$A$6:$A1001, 0)),"---")</f>
        <v>---</v>
      </c>
      <c r="S144" s="7" t="str">
        <f t="array" ref="S144">iferror(iNDEX(Dodatni!$AJ$6:$AJ1001,MATCH(B144, Dodatni!$A$6:$A1001, 0)),"---")</f>
        <v>---</v>
      </c>
      <c r="U144" s="7" t="str">
        <f t="array" ref="U144">iferror(iNDEX('Sep1-2324'!$AQ$6:$AQ1001,MATCH(B144, 'Sep1-2324'!$A$6:$A1001, 0)),"---")</f>
        <v>---</v>
      </c>
    </row>
    <row r="145">
      <c r="A145" s="5">
        <v>142.0</v>
      </c>
      <c r="B145" s="11" t="s">
        <v>154</v>
      </c>
      <c r="C145" s="7" t="str">
        <f t="array" ref="C145">INDEX('Svi studenti'!$C$2:$C1001,MATCH(B145, 'Svi studenti'!$B$2:$B1001, 0))</f>
        <v>Ћурувија, Давид</v>
      </c>
      <c r="D145" s="8" t="str">
        <f t="array" ref="D145">iferror(iNDEX('Svi studenti'!$G$2:$G1001,MATCH(B145, 'Svi studenti'!$B$2:$B1001, 0)),"---")</f>
        <v>3и2а</v>
      </c>
      <c r="E145" s="9">
        <f t="array" ref="E145">iferror(iNDEX('Prisustvo-Vežbe'!$Q$4:$Q1001,MATCH(B145, 'Prisustvo-Vežbe'!$A$4:$A1001, 0)),"---")</f>
        <v>4.375</v>
      </c>
      <c r="G145" s="7">
        <f t="array" ref="G145">iferror(iNDEX('Januar 1'!$AM$5:$AM1001,MATCH(B145, 'Januar 1'!$A$5:$A1001, 0)),"---")</f>
        <v>54</v>
      </c>
      <c r="I145" s="7" t="str">
        <f t="array" ref="I145">iferror(iNDEX('Januar 2'!$AT$5:$AT1001,MATCH(B145, 'Januar 2'!$A$5:$A1001, 0)),"---")</f>
        <v>---</v>
      </c>
      <c r="K145" s="7" t="str">
        <f t="array" ref="K145">iferror(iNDEX('Jun1'!$AY$6:$AY1001,MATCH(B145, 'Jun1'!$A$6:$A1001, 0)),"---")</f>
        <v>---</v>
      </c>
      <c r="M145" s="7" t="str">
        <f t="array" ref="M145">iferror(iNDEX('Jun2'!$AM$6:$AM1001,MATCH(B145, 'Jun2'!$A$6:$A1001, 0)),"---")</f>
        <v>---</v>
      </c>
      <c r="O145" s="7" t="str">
        <f t="array" ref="O145">iferror(iNDEX('Sep1'!$AK$6:$AK1001,MATCH(B145, 'Sep1'!$A$6:$A1001, 0)),"---")</f>
        <v>---</v>
      </c>
      <c r="Q145" s="7" t="str">
        <f t="array" ref="Q145">iferror(iNDEX('Sep2'!$AO$6:$AO1001,MATCH(B145, 'Sep2'!$A$6:$A1001, 0)),"---")</f>
        <v>---</v>
      </c>
      <c r="S145" s="7" t="str">
        <f t="array" ref="S145">iferror(iNDEX(Dodatni!$AJ$6:$AJ1001,MATCH(B145, Dodatni!$A$6:$A1001, 0)),"---")</f>
        <v>---</v>
      </c>
      <c r="U145" s="7" t="str">
        <f t="array" ref="U145">iferror(iNDEX('Sep1-2324'!$AQ$6:$AQ1001,MATCH(B145, 'Sep1-2324'!$A$6:$A1001, 0)),"---")</f>
        <v>---</v>
      </c>
    </row>
    <row r="146">
      <c r="A146" s="5">
        <v>143.0</v>
      </c>
      <c r="B146" s="11" t="s">
        <v>155</v>
      </c>
      <c r="C146" s="7" t="str">
        <f t="array" ref="C146">INDEX('Svi studenti'!$C$2:$C1001,MATCH(B146, 'Svi studenti'!$B$2:$B1001, 0))</f>
        <v>Филиповић, Алекса</v>
      </c>
      <c r="D146" s="8" t="str">
        <f t="array" ref="D146">iferror(iNDEX('Svi studenti'!$G$2:$G1001,MATCH(B146, 'Svi studenti'!$B$2:$B1001, 0)),"---")</f>
        <v>3и2а</v>
      </c>
      <c r="E146" s="9">
        <f t="array" ref="E146">iferror(iNDEX('Prisustvo-Vežbe'!$Q$4:$Q1001,MATCH(B146, 'Prisustvo-Vežbe'!$A$4:$A1001, 0)),"---")</f>
        <v>0</v>
      </c>
      <c r="G146" s="7">
        <f t="array" ref="G146">iferror(iNDEX('Januar 1'!$AM$5:$AM1001,MATCH(B146, 'Januar 1'!$A$5:$A1001, 0)),"---")</f>
        <v>42</v>
      </c>
      <c r="I146" s="7" t="str">
        <f t="array" ref="I146">iferror(iNDEX('Januar 2'!$AT$5:$AT1001,MATCH(B146, 'Januar 2'!$A$5:$A1001, 0)),"---")</f>
        <v>---</v>
      </c>
      <c r="K146" s="7" t="str">
        <f t="array" ref="K146">iferror(iNDEX('Jun1'!$AY$6:$AY1001,MATCH(B146, 'Jun1'!$A$6:$A1001, 0)),"---")</f>
        <v>---</v>
      </c>
      <c r="M146" s="7" t="str">
        <f t="array" ref="M146">iferror(iNDEX('Jun2'!$AM$6:$AM1001,MATCH(B146, 'Jun2'!$A$6:$A1001, 0)),"---")</f>
        <v>---</v>
      </c>
      <c r="O146" s="7" t="str">
        <f t="array" ref="O146">iferror(iNDEX('Sep1'!$AK$6:$AK1001,MATCH(B146, 'Sep1'!$A$6:$A1001, 0)),"---")</f>
        <v>---</v>
      </c>
      <c r="Q146" s="7" t="str">
        <f t="array" ref="Q146">iferror(iNDEX('Sep2'!$AO$6:$AO1001,MATCH(B146, 'Sep2'!$A$6:$A1001, 0)),"---")</f>
        <v>---</v>
      </c>
      <c r="S146" s="7" t="str">
        <f t="array" ref="S146">iferror(iNDEX(Dodatni!$AJ$6:$AJ1001,MATCH(B146, Dodatni!$A$6:$A1001, 0)),"---")</f>
        <v>---</v>
      </c>
      <c r="U146" s="7" t="str">
        <f t="array" ref="U146">iferror(iNDEX('Sep1-2324'!$AQ$6:$AQ1001,MATCH(B146, 'Sep1-2324'!$A$6:$A1001, 0)),"---")</f>
        <v>---</v>
      </c>
    </row>
    <row r="147">
      <c r="A147" s="5">
        <v>144.0</v>
      </c>
      <c r="B147" s="11" t="s">
        <v>156</v>
      </c>
      <c r="C147" s="7" t="str">
        <f t="array" ref="C147">INDEX('Svi studenti'!$C$2:$C1001,MATCH(B147, 'Svi studenti'!$B$2:$B1001, 0))</f>
        <v>Цвијетиновић, Марко</v>
      </c>
      <c r="D147" s="8" t="str">
        <f t="array" ref="D147">iferror(iNDEX('Svi studenti'!$G$2:$G1001,MATCH(B147, 'Svi studenti'!$B$2:$B1001, 0)),"---")</f>
        <v>3и2а</v>
      </c>
      <c r="E147" s="9">
        <f t="array" ref="E147">iferror(iNDEX('Prisustvo-Vežbe'!$Q$4:$Q1001,MATCH(B147, 'Prisustvo-Vežbe'!$A$4:$A1001, 0)),"---")</f>
        <v>4.375</v>
      </c>
      <c r="G147" s="7">
        <f t="array" ref="G147">iferror(iNDEX('Januar 1'!$AM$5:$AM1001,MATCH(B147, 'Januar 1'!$A$5:$A1001, 0)),"---")</f>
        <v>50</v>
      </c>
      <c r="I147" s="7" t="str">
        <f t="array" ref="I147">iferror(iNDEX('Januar 2'!$AT$5:$AT1001,MATCH(B147, 'Januar 2'!$A$5:$A1001, 0)),"---")</f>
        <v>---</v>
      </c>
      <c r="K147" s="7" t="str">
        <f t="array" ref="K147">iferror(iNDEX('Jun1'!$AY$6:$AY1001,MATCH(B147, 'Jun1'!$A$6:$A1001, 0)),"---")</f>
        <v>---</v>
      </c>
      <c r="M147" s="7" t="str">
        <f t="array" ref="M147">iferror(iNDEX('Jun2'!$AM$6:$AM1001,MATCH(B147, 'Jun2'!$A$6:$A1001, 0)),"---")</f>
        <v>---</v>
      </c>
      <c r="O147" s="7" t="str">
        <f t="array" ref="O147">iferror(iNDEX('Sep1'!$AK$6:$AK1001,MATCH(B147, 'Sep1'!$A$6:$A1001, 0)),"---")</f>
        <v>---</v>
      </c>
      <c r="Q147" s="7" t="str">
        <f t="array" ref="Q147">iferror(iNDEX('Sep2'!$AO$6:$AO1001,MATCH(B147, 'Sep2'!$A$6:$A1001, 0)),"---")</f>
        <v>---</v>
      </c>
      <c r="S147" s="7" t="str">
        <f t="array" ref="S147">iferror(iNDEX(Dodatni!$AJ$6:$AJ1001,MATCH(B147, Dodatni!$A$6:$A1001, 0)),"---")</f>
        <v>---</v>
      </c>
      <c r="U147" s="7" t="str">
        <f t="array" ref="U147">iferror(iNDEX('Sep1-2324'!$AQ$6:$AQ1001,MATCH(B147, 'Sep1-2324'!$A$6:$A1001, 0)),"---")</f>
        <v>---</v>
      </c>
    </row>
    <row r="148">
      <c r="A148" s="5">
        <v>145.0</v>
      </c>
      <c r="B148" s="11" t="s">
        <v>157</v>
      </c>
      <c r="C148" s="7" t="str">
        <f t="array" ref="C148">INDEX('Svi studenti'!$C$2:$C1001,MATCH(B148, 'Svi studenti'!$B$2:$B1001, 0))</f>
        <v>Чубриловић, Андреј</v>
      </c>
      <c r="D148" s="8" t="str">
        <f t="array" ref="D148">iferror(iNDEX('Svi studenti'!$G$2:$G1001,MATCH(B148, 'Svi studenti'!$B$2:$B1001, 0)),"---")</f>
        <v>3и2б</v>
      </c>
      <c r="E148" s="9">
        <f t="array" ref="E148">iferror(iNDEX('Prisustvo-Vežbe'!$Q$4:$Q1001,MATCH(B148, 'Prisustvo-Vežbe'!$A$4:$A1001, 0)),"---")</f>
        <v>5</v>
      </c>
      <c r="G148" s="7" t="str">
        <f t="array" ref="G148">iferror(iNDEX('Januar 1'!$AM$5:$AM1001,MATCH(B148, 'Januar 1'!$A$5:$A1001, 0)),"---")</f>
        <v>---</v>
      </c>
      <c r="I148" s="7" t="str">
        <f t="array" ref="I148">iferror(iNDEX('Januar 2'!$AT$5:$AT1001,MATCH(B148, 'Januar 2'!$A$5:$A1001, 0)),"---")</f>
        <v>---</v>
      </c>
      <c r="K148" s="7" t="str">
        <f t="array" ref="K148">iferror(iNDEX('Jun1'!$AY$6:$AY1001,MATCH(B148, 'Jun1'!$A$6:$A1001, 0)),"---")</f>
        <v>---</v>
      </c>
      <c r="M148" s="7" t="str">
        <f t="array" ref="M148">iferror(iNDEX('Jun2'!$AM$6:$AM1001,MATCH(B148, 'Jun2'!$A$6:$A1001, 0)),"---")</f>
        <v>---</v>
      </c>
      <c r="O148" s="7" t="str">
        <f t="array" ref="O148">iferror(iNDEX('Sep1'!$AK$6:$AK1001,MATCH(B148, 'Sep1'!$A$6:$A1001, 0)),"---")</f>
        <v>---</v>
      </c>
      <c r="Q148" s="7" t="str">
        <f t="array" ref="Q148">iferror(iNDEX('Sep2'!$AO$6:$AO1001,MATCH(B148, 'Sep2'!$A$6:$A1001, 0)),"---")</f>
        <v>---</v>
      </c>
      <c r="S148" s="7" t="str">
        <f t="array" ref="S148">iferror(iNDEX(Dodatni!$AJ$6:$AJ1001,MATCH(B148, Dodatni!$A$6:$A1001, 0)),"---")</f>
        <v>---</v>
      </c>
      <c r="U148" s="7" t="str">
        <f t="array" ref="U148">iferror(iNDEX('Sep1-2324'!$AQ$6:$AQ1001,MATCH(B148, 'Sep1-2324'!$A$6:$A1001, 0)),"---")</f>
        <v>---</v>
      </c>
    </row>
    <row r="149">
      <c r="A149" s="5">
        <v>146.0</v>
      </c>
      <c r="B149" s="11" t="s">
        <v>158</v>
      </c>
      <c r="C149" s="7" t="str">
        <f t="array" ref="C149">INDEX('Svi studenti'!$C$2:$C1001,MATCH(B149, 'Svi studenti'!$B$2:$B1001, 0))</f>
        <v>Шапоњић, Ана</v>
      </c>
      <c r="D149" s="8" t="str">
        <f t="array" ref="D149">iferror(iNDEX('Svi studenti'!$G$2:$G1001,MATCH(B149, 'Svi studenti'!$B$2:$B1001, 0)),"---")</f>
        <v>3и2а</v>
      </c>
      <c r="E149" s="9">
        <f t="array" ref="E149">iferror(iNDEX('Prisustvo-Vežbe'!$Q$4:$Q1001,MATCH(B149, 'Prisustvo-Vežbe'!$A$4:$A1001, 0)),"---")</f>
        <v>0</v>
      </c>
      <c r="G149" s="7" t="str">
        <f t="array" ref="G149">iferror(iNDEX('Januar 1'!$AM$5:$AM1001,MATCH(B149, 'Januar 1'!$A$5:$A1001, 0)),"---")</f>
        <v>---</v>
      </c>
      <c r="I149" s="7" t="str">
        <f t="array" ref="I149">iferror(iNDEX('Januar 2'!$AT$5:$AT1001,MATCH(B149, 'Januar 2'!$A$5:$A1001, 0)),"---")</f>
        <v>---</v>
      </c>
      <c r="K149" s="7" t="str">
        <f t="array" ref="K149">iferror(iNDEX('Jun1'!$AY$6:$AY1001,MATCH(B149, 'Jun1'!$A$6:$A1001, 0)),"---")</f>
        <v>---</v>
      </c>
      <c r="M149" s="7" t="str">
        <f t="array" ref="M149">iferror(iNDEX('Jun2'!$AM$6:$AM1001,MATCH(B149, 'Jun2'!$A$6:$A1001, 0)),"---")</f>
        <v>---</v>
      </c>
      <c r="O149" s="7" t="str">
        <f t="array" ref="O149">iferror(iNDEX('Sep1'!$AK$6:$AK1001,MATCH(B149, 'Sep1'!$A$6:$A1001, 0)),"---")</f>
        <v>---</v>
      </c>
      <c r="Q149" s="7" t="str">
        <f t="array" ref="Q149">iferror(iNDEX('Sep2'!$AO$6:$AO1001,MATCH(B149, 'Sep2'!$A$6:$A1001, 0)),"---")</f>
        <v>---</v>
      </c>
      <c r="S149" s="7" t="str">
        <f t="array" ref="S149">iferror(iNDEX(Dodatni!$AJ$6:$AJ1001,MATCH(B149, Dodatni!$A$6:$A1001, 0)),"---")</f>
        <v>---</v>
      </c>
      <c r="U149" s="7" t="str">
        <f t="array" ref="U149">iferror(iNDEX('Sep1-2324'!$AQ$6:$AQ1001,MATCH(B149, 'Sep1-2324'!$A$6:$A1001, 0)),"---")</f>
        <v>---</v>
      </c>
    </row>
    <row r="150">
      <c r="A150" s="5">
        <v>147.0</v>
      </c>
      <c r="B150" s="11" t="s">
        <v>159</v>
      </c>
      <c r="C150" s="7" t="str">
        <f t="array" ref="C150">INDEX('Svi studenti'!$C$2:$C1001,MATCH(B150, 'Svi studenti'!$B$2:$B1001, 0))</f>
        <v>Шевић, Виктор</v>
      </c>
      <c r="D150" s="8" t="str">
        <f t="array" ref="D150">iferror(iNDEX('Svi studenti'!$G$2:$G1001,MATCH(B150, 'Svi studenti'!$B$2:$B1001, 0)),"---")</f>
        <v>3и2а</v>
      </c>
      <c r="E150" s="9">
        <f t="array" ref="E150">iferror(iNDEX('Prisustvo-Vežbe'!$Q$4:$Q1001,MATCH(B150, 'Prisustvo-Vežbe'!$A$4:$A1001, 0)),"---")</f>
        <v>3.75</v>
      </c>
      <c r="G150" s="7">
        <f t="array" ref="G150">iferror(iNDEX('Januar 1'!$AM$5:$AM1001,MATCH(B150, 'Januar 1'!$A$5:$A1001, 0)),"---")</f>
        <v>53.5</v>
      </c>
      <c r="I150" s="7" t="str">
        <f t="array" ref="I150">iferror(iNDEX('Januar 2'!$AT$5:$AT1001,MATCH(B150, 'Januar 2'!$A$5:$A1001, 0)),"---")</f>
        <v>---</v>
      </c>
      <c r="K150" s="7" t="str">
        <f t="array" ref="K150">iferror(iNDEX('Jun1'!$AY$6:$AY1001,MATCH(B150, 'Jun1'!$A$6:$A1001, 0)),"---")</f>
        <v>---</v>
      </c>
      <c r="M150" s="7" t="str">
        <f t="array" ref="M150">iferror(iNDEX('Jun2'!$AM$6:$AM1001,MATCH(B150, 'Jun2'!$A$6:$A1001, 0)),"---")</f>
        <v>---</v>
      </c>
      <c r="O150" s="7" t="str">
        <f t="array" ref="O150">iferror(iNDEX('Sep1'!$AK$6:$AK1001,MATCH(B150, 'Sep1'!$A$6:$A1001, 0)),"---")</f>
        <v>---</v>
      </c>
      <c r="Q150" s="7" t="str">
        <f t="array" ref="Q150">iferror(iNDEX('Sep2'!$AO$6:$AO1001,MATCH(B150, 'Sep2'!$A$6:$A1001, 0)),"---")</f>
        <v>---</v>
      </c>
      <c r="S150" s="7" t="str">
        <f t="array" ref="S150">iferror(iNDEX(Dodatni!$AJ$6:$AJ1001,MATCH(B150, Dodatni!$A$6:$A1001, 0)),"---")</f>
        <v>---</v>
      </c>
      <c r="U150" s="7" t="str">
        <f t="array" ref="U150">iferror(iNDEX('Sep1-2324'!$AQ$6:$AQ1001,MATCH(B150, 'Sep1-2324'!$A$6:$A1001, 0)),"---")</f>
        <v>---</v>
      </c>
    </row>
    <row r="151">
      <c r="A151" s="5"/>
      <c r="B151" s="12"/>
      <c r="D151" s="8"/>
      <c r="E151" s="9"/>
    </row>
    <row r="152">
      <c r="A152" s="5"/>
      <c r="B152" s="12"/>
      <c r="D152" s="8"/>
      <c r="E152" s="9"/>
    </row>
    <row r="153">
      <c r="A153" s="5"/>
      <c r="B153" s="12"/>
      <c r="D153" s="8"/>
      <c r="E153" s="9"/>
    </row>
    <row r="154">
      <c r="A154" s="5"/>
      <c r="B154" s="12"/>
      <c r="D154" s="8"/>
      <c r="E154" s="9"/>
    </row>
    <row r="155">
      <c r="A155" s="5"/>
      <c r="B155" s="12"/>
      <c r="D155" s="8"/>
      <c r="E155" s="9"/>
    </row>
    <row r="156">
      <c r="A156" s="5"/>
      <c r="B156" s="12"/>
      <c r="D156" s="8"/>
      <c r="E156" s="9"/>
    </row>
    <row r="157">
      <c r="A157" s="5"/>
      <c r="B157" s="12"/>
      <c r="D157" s="8"/>
      <c r="E157" s="9"/>
    </row>
    <row r="158">
      <c r="A158" s="5"/>
      <c r="B158" s="12"/>
      <c r="D158" s="8"/>
      <c r="E158" s="9"/>
    </row>
    <row r="159">
      <c r="A159" s="5"/>
      <c r="B159" s="12"/>
      <c r="D159" s="8"/>
      <c r="E159" s="9"/>
    </row>
    <row r="160">
      <c r="A160" s="5"/>
      <c r="B160" s="12"/>
      <c r="D160" s="8"/>
      <c r="E160" s="9"/>
    </row>
    <row r="161">
      <c r="A161" s="5"/>
      <c r="B161" s="12"/>
      <c r="D161" s="8"/>
      <c r="E161" s="9"/>
    </row>
    <row r="162">
      <c r="A162" s="5"/>
      <c r="B162" s="12"/>
      <c r="D162" s="8"/>
      <c r="E162" s="9"/>
    </row>
    <row r="163">
      <c r="A163" s="5"/>
      <c r="B163" s="12"/>
      <c r="D163" s="8"/>
      <c r="E163" s="9"/>
    </row>
    <row r="164">
      <c r="A164" s="5"/>
      <c r="B164" s="12"/>
      <c r="D164" s="8"/>
      <c r="E164" s="9"/>
    </row>
    <row r="165">
      <c r="A165" s="5"/>
      <c r="B165" s="12"/>
      <c r="D165" s="8"/>
      <c r="E165" s="9"/>
    </row>
    <row r="166">
      <c r="A166" s="5"/>
      <c r="B166" s="12"/>
      <c r="D166" s="8"/>
      <c r="E166" s="9"/>
    </row>
    <row r="167">
      <c r="A167" s="5"/>
      <c r="B167" s="12"/>
      <c r="D167" s="8"/>
      <c r="E167" s="9"/>
    </row>
    <row r="168">
      <c r="A168" s="5"/>
      <c r="B168" s="12"/>
      <c r="D168" s="8"/>
      <c r="E168" s="9"/>
    </row>
    <row r="169">
      <c r="A169" s="5"/>
      <c r="B169" s="12"/>
      <c r="D169" s="8"/>
      <c r="E169" s="9"/>
    </row>
    <row r="170">
      <c r="A170" s="5"/>
      <c r="B170" s="12"/>
      <c r="D170" s="8"/>
      <c r="E170" s="9"/>
    </row>
    <row r="171">
      <c r="A171" s="5"/>
      <c r="B171" s="12"/>
      <c r="D171" s="8"/>
      <c r="E171" s="9"/>
    </row>
    <row r="172">
      <c r="A172" s="5"/>
      <c r="B172" s="12"/>
      <c r="D172" s="8"/>
      <c r="E172" s="9"/>
    </row>
    <row r="173">
      <c r="A173" s="5"/>
      <c r="B173" s="12"/>
      <c r="D173" s="8"/>
      <c r="E173" s="9"/>
    </row>
    <row r="174">
      <c r="A174" s="5"/>
      <c r="B174" s="12"/>
      <c r="D174" s="8"/>
      <c r="E174" s="9"/>
    </row>
    <row r="175">
      <c r="A175" s="5"/>
      <c r="B175" s="12"/>
      <c r="D175" s="8"/>
      <c r="E175" s="9"/>
    </row>
    <row r="176">
      <c r="A176" s="5"/>
      <c r="B176" s="12"/>
      <c r="D176" s="8"/>
      <c r="E176" s="9"/>
    </row>
    <row r="177">
      <c r="A177" s="5"/>
      <c r="B177" s="12"/>
      <c r="D177" s="8"/>
      <c r="E177" s="9"/>
    </row>
    <row r="178">
      <c r="A178" s="5"/>
      <c r="B178" s="12"/>
      <c r="D178" s="8"/>
      <c r="E178" s="9"/>
    </row>
    <row r="179">
      <c r="A179" s="5"/>
      <c r="B179" s="12"/>
      <c r="D179" s="8"/>
      <c r="E179" s="9"/>
    </row>
    <row r="180">
      <c r="A180" s="5"/>
      <c r="B180" s="12"/>
      <c r="D180" s="8"/>
      <c r="E180" s="9"/>
    </row>
    <row r="181">
      <c r="A181" s="5"/>
      <c r="B181" s="13"/>
      <c r="D181" s="8"/>
      <c r="E181" s="9"/>
    </row>
    <row r="182">
      <c r="A182" s="5"/>
      <c r="B182" s="12"/>
      <c r="D182" s="8"/>
      <c r="E182" s="9"/>
    </row>
    <row r="183">
      <c r="A183" s="5"/>
      <c r="B183" s="12"/>
      <c r="D183" s="8"/>
      <c r="E183" s="9"/>
    </row>
    <row r="184">
      <c r="A184" s="5"/>
      <c r="B184" s="12"/>
      <c r="D184" s="8"/>
      <c r="E184" s="9"/>
    </row>
    <row r="185">
      <c r="A185" s="5"/>
      <c r="B185" s="12"/>
      <c r="D185" s="8"/>
      <c r="E185" s="9"/>
    </row>
    <row r="186">
      <c r="A186" s="5"/>
      <c r="B186" s="12"/>
      <c r="D186" s="8"/>
      <c r="E186" s="9"/>
    </row>
    <row r="187">
      <c r="A187" s="5"/>
      <c r="B187" s="12"/>
      <c r="D187" s="8"/>
      <c r="E187" s="9"/>
    </row>
    <row r="188">
      <c r="A188" s="5"/>
      <c r="B188" s="12"/>
      <c r="D188" s="8"/>
      <c r="E188" s="9"/>
    </row>
    <row r="189">
      <c r="A189" s="5"/>
      <c r="B189" s="12"/>
      <c r="D189" s="8"/>
      <c r="E189" s="9"/>
    </row>
    <row r="190">
      <c r="A190" s="5"/>
      <c r="B190" s="12"/>
      <c r="D190" s="8"/>
      <c r="E190" s="9"/>
    </row>
    <row r="191">
      <c r="A191" s="5"/>
      <c r="B191" s="12"/>
      <c r="D191" s="8"/>
      <c r="E191" s="9"/>
    </row>
    <row r="192">
      <c r="A192" s="5"/>
      <c r="B192" s="12"/>
      <c r="D192" s="8"/>
      <c r="E192" s="9"/>
    </row>
    <row r="193">
      <c r="A193" s="5"/>
      <c r="B193" s="12"/>
      <c r="D193" s="8"/>
      <c r="E193" s="9"/>
    </row>
    <row r="194">
      <c r="A194" s="5"/>
      <c r="B194" s="12"/>
      <c r="D194" s="8"/>
      <c r="E194" s="9"/>
    </row>
    <row r="195">
      <c r="A195" s="5"/>
      <c r="B195" s="12"/>
      <c r="D195" s="8"/>
      <c r="E195" s="9"/>
    </row>
    <row r="196">
      <c r="A196" s="5"/>
      <c r="B196" s="14"/>
      <c r="D196" s="8"/>
      <c r="E196" s="9"/>
    </row>
    <row r="197">
      <c r="A197" s="5"/>
      <c r="B197" s="14"/>
      <c r="D197" s="8"/>
      <c r="E197" s="9"/>
    </row>
    <row r="198">
      <c r="A198" s="5"/>
      <c r="B198" s="14"/>
      <c r="D198" s="8"/>
      <c r="E198" s="9"/>
    </row>
    <row r="199">
      <c r="A199" s="5"/>
      <c r="B199" s="14"/>
      <c r="D199" s="8"/>
      <c r="E199" s="9"/>
    </row>
    <row r="200">
      <c r="A200" s="5"/>
      <c r="B200" s="14"/>
      <c r="D200" s="8"/>
      <c r="E200" s="9"/>
    </row>
    <row r="201">
      <c r="A201" s="5"/>
      <c r="B201" s="14"/>
      <c r="D201" s="8"/>
      <c r="E201" s="9"/>
    </row>
    <row r="202">
      <c r="A202" s="5"/>
      <c r="B202" s="14"/>
      <c r="D202" s="8"/>
      <c r="E202" s="9"/>
    </row>
    <row r="203">
      <c r="A203" s="5"/>
      <c r="B203" s="14"/>
      <c r="D203" s="8"/>
      <c r="E203" s="9"/>
    </row>
    <row r="204">
      <c r="A204" s="5"/>
      <c r="B204" s="14"/>
      <c r="D204" s="8"/>
      <c r="E204" s="9"/>
    </row>
    <row r="205">
      <c r="A205" s="5"/>
      <c r="B205" s="14"/>
      <c r="D205" s="8"/>
      <c r="E205" s="9"/>
    </row>
    <row r="206">
      <c r="A206" s="5"/>
      <c r="B206" s="14"/>
    </row>
    <row r="207">
      <c r="A207" s="5"/>
      <c r="B207" s="14"/>
    </row>
    <row r="208">
      <c r="A208" s="5"/>
      <c r="B208" s="14"/>
    </row>
    <row r="209">
      <c r="A209" s="5"/>
      <c r="B209" s="14"/>
    </row>
    <row r="210">
      <c r="A210" s="5"/>
      <c r="B210" s="14"/>
    </row>
    <row r="211">
      <c r="A211" s="5"/>
      <c r="B211" s="14"/>
    </row>
    <row r="212">
      <c r="A212" s="5"/>
      <c r="B212" s="14"/>
    </row>
    <row r="213">
      <c r="A213" s="5"/>
      <c r="B213" s="14"/>
    </row>
    <row r="214">
      <c r="A214" s="5"/>
      <c r="B214" s="14"/>
    </row>
    <row r="215">
      <c r="A215" s="5"/>
      <c r="B215" s="14"/>
    </row>
    <row r="216">
      <c r="A216" s="5"/>
      <c r="B216" s="14"/>
    </row>
    <row r="217">
      <c r="A217" s="5"/>
      <c r="B217" s="14"/>
    </row>
    <row r="218">
      <c r="A218" s="5"/>
      <c r="B218" s="14"/>
    </row>
    <row r="219">
      <c r="A219" s="5"/>
      <c r="B219" s="14"/>
    </row>
    <row r="220">
      <c r="A220" s="5"/>
      <c r="B220" s="14"/>
    </row>
    <row r="221">
      <c r="A221" s="5"/>
      <c r="B221" s="14"/>
    </row>
    <row r="222">
      <c r="A222" s="5"/>
      <c r="B222" s="14"/>
    </row>
    <row r="223">
      <c r="A223" s="5"/>
      <c r="B223" s="14"/>
    </row>
    <row r="224">
      <c r="A224" s="5"/>
      <c r="B224" s="14"/>
    </row>
    <row r="225">
      <c r="A225" s="5"/>
      <c r="B225" s="14"/>
    </row>
    <row r="226">
      <c r="A226" s="5"/>
      <c r="B226" s="14"/>
    </row>
    <row r="227">
      <c r="A227" s="5"/>
      <c r="B227" s="14"/>
    </row>
    <row r="228">
      <c r="A228" s="5"/>
      <c r="B228" s="14"/>
    </row>
    <row r="229">
      <c r="A229" s="5"/>
      <c r="B229" s="14"/>
    </row>
    <row r="230">
      <c r="A230" s="5"/>
      <c r="B230" s="14"/>
    </row>
    <row r="231">
      <c r="A231" s="5"/>
      <c r="B231" s="14"/>
    </row>
    <row r="232">
      <c r="A232" s="5"/>
      <c r="B232" s="14"/>
    </row>
    <row r="233">
      <c r="A233" s="5"/>
      <c r="B233" s="14"/>
    </row>
    <row r="234">
      <c r="A234" s="5"/>
      <c r="B234" s="14"/>
    </row>
    <row r="235">
      <c r="A235" s="5"/>
      <c r="B235" s="14"/>
    </row>
    <row r="236">
      <c r="A236" s="5"/>
      <c r="B236" s="14"/>
    </row>
    <row r="237">
      <c r="A237" s="5"/>
      <c r="B237" s="14"/>
    </row>
    <row r="238">
      <c r="A238" s="5"/>
      <c r="B238" s="14"/>
    </row>
    <row r="239">
      <c r="A239" s="5"/>
      <c r="B239" s="14"/>
    </row>
    <row r="240">
      <c r="A240" s="5"/>
      <c r="B240" s="14"/>
    </row>
    <row r="241">
      <c r="A241" s="5"/>
      <c r="B241" s="14"/>
    </row>
    <row r="242">
      <c r="A242" s="5"/>
      <c r="B242" s="14"/>
    </row>
    <row r="243">
      <c r="A243" s="5"/>
      <c r="B243" s="14"/>
    </row>
    <row r="244">
      <c r="A244" s="5"/>
      <c r="B244" s="14"/>
    </row>
  </sheetData>
  <mergeCells count="8">
    <mergeCell ref="F1:G1"/>
    <mergeCell ref="H1:I1"/>
    <mergeCell ref="J1:K1"/>
    <mergeCell ref="L1:M1"/>
    <mergeCell ref="N1:O1"/>
    <mergeCell ref="P1:Q1"/>
    <mergeCell ref="T1:U1"/>
    <mergeCell ref="R1:S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2" max="2" width="34.63"/>
    <col customWidth="1" min="3" max="3" width="13.13"/>
    <col customWidth="1" min="4" max="4" width="14.63"/>
    <col customWidth="1" min="5" max="6" width="13.63"/>
    <col customWidth="1" min="7" max="7" width="9.63"/>
    <col customWidth="1" min="8" max="8" width="12.38"/>
    <col customWidth="1" min="9" max="9" width="13.0"/>
    <col customWidth="1" min="10" max="10" width="11.13"/>
    <col customWidth="1" min="11" max="15" width="7.63"/>
    <col customWidth="1" min="16" max="16" width="11.38"/>
    <col customWidth="1" min="17" max="17" width="12.63"/>
    <col customWidth="1" min="18" max="18" width="8.88"/>
    <col customWidth="1" min="19" max="19" width="17.13"/>
    <col customWidth="1" min="20" max="20" width="18.38"/>
    <col customWidth="1" min="21" max="21" width="21.25"/>
    <col customWidth="1" min="22" max="22" width="15.13"/>
    <col customWidth="1" min="23" max="35" width="11.63"/>
    <col customWidth="1" min="37" max="42" width="8.25"/>
    <col customWidth="1" min="43" max="43" width="14.38"/>
    <col customWidth="1" min="46" max="46" width="16.63"/>
  </cols>
  <sheetData>
    <row r="1">
      <c r="A1" s="17" t="s">
        <v>209</v>
      </c>
      <c r="B1" s="19" t="s">
        <v>210</v>
      </c>
      <c r="C1" s="18" t="s">
        <v>211</v>
      </c>
    </row>
    <row r="2">
      <c r="A2" s="4">
        <v>0.0</v>
      </c>
      <c r="B2" s="4">
        <v>0.0</v>
      </c>
      <c r="C2" s="10">
        <v>7.0</v>
      </c>
      <c r="D2" s="4"/>
      <c r="E2" s="4"/>
      <c r="F2" s="4"/>
      <c r="G2" s="4"/>
    </row>
    <row r="3">
      <c r="D3" s="74" t="s">
        <v>369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50"/>
      <c r="U3" s="75" t="s">
        <v>370</v>
      </c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50"/>
      <c r="AJ3" s="28" t="s">
        <v>171</v>
      </c>
      <c r="AK3" s="1"/>
      <c r="AL3" s="1"/>
      <c r="AM3" s="1"/>
      <c r="AN3" s="1"/>
      <c r="AO3" s="1"/>
      <c r="AP3" s="1"/>
      <c r="AQ3" s="1"/>
      <c r="AR3" s="1"/>
      <c r="AS3" s="27"/>
      <c r="AT3" s="27"/>
      <c r="AU3" s="27"/>
      <c r="AV3" s="27"/>
    </row>
    <row r="4">
      <c r="A4" s="4"/>
      <c r="B4" s="4"/>
      <c r="C4" s="4"/>
      <c r="D4" s="27" t="s">
        <v>371</v>
      </c>
      <c r="H4" s="26"/>
      <c r="I4" s="27" t="s">
        <v>372</v>
      </c>
      <c r="P4" s="26"/>
      <c r="Q4" s="27" t="s">
        <v>373</v>
      </c>
      <c r="T4" s="26"/>
      <c r="U4" s="27" t="s">
        <v>374</v>
      </c>
      <c r="V4" s="26"/>
      <c r="W4" s="76" t="s">
        <v>375</v>
      </c>
      <c r="X4" s="41"/>
      <c r="Y4" s="41"/>
      <c r="Z4" s="41"/>
      <c r="AA4" s="41"/>
      <c r="AB4" s="41"/>
      <c r="AC4" s="42"/>
      <c r="AD4" s="77" t="s">
        <v>376</v>
      </c>
      <c r="AE4" s="49"/>
      <c r="AF4" s="49"/>
      <c r="AG4" s="49"/>
      <c r="AH4" s="50"/>
      <c r="AI4" s="78" t="s">
        <v>377</v>
      </c>
      <c r="AJ4" s="26"/>
      <c r="AK4" s="1"/>
      <c r="AL4" s="1"/>
      <c r="AM4" s="1"/>
      <c r="AN4" s="1"/>
      <c r="AO4" s="1"/>
      <c r="AP4" s="1"/>
      <c r="AQ4" s="1"/>
      <c r="AR4" s="1"/>
      <c r="AS4" s="27"/>
      <c r="AT4" s="27"/>
      <c r="AU4" s="27"/>
      <c r="AV4" s="27"/>
    </row>
    <row r="5">
      <c r="A5" s="4" t="s">
        <v>9</v>
      </c>
      <c r="B5" s="4" t="s">
        <v>10</v>
      </c>
      <c r="C5" s="4" t="s">
        <v>178</v>
      </c>
      <c r="D5" s="75" t="s">
        <v>179</v>
      </c>
      <c r="E5" s="75" t="s">
        <v>180</v>
      </c>
      <c r="F5" s="75" t="s">
        <v>378</v>
      </c>
      <c r="G5" s="75" t="s">
        <v>379</v>
      </c>
      <c r="H5" s="79" t="s">
        <v>380</v>
      </c>
      <c r="I5" s="75" t="s">
        <v>381</v>
      </c>
      <c r="J5" s="75" t="s">
        <v>382</v>
      </c>
      <c r="K5" s="80" t="s">
        <v>383</v>
      </c>
      <c r="L5" s="75" t="s">
        <v>384</v>
      </c>
      <c r="M5" s="75" t="s">
        <v>385</v>
      </c>
      <c r="N5" s="80" t="s">
        <v>229</v>
      </c>
      <c r="O5" s="80" t="s">
        <v>230</v>
      </c>
      <c r="P5" s="79" t="s">
        <v>248</v>
      </c>
      <c r="Q5" s="75" t="s">
        <v>381</v>
      </c>
      <c r="R5" s="80" t="s">
        <v>386</v>
      </c>
      <c r="S5" s="75" t="s">
        <v>387</v>
      </c>
      <c r="T5" s="79" t="s">
        <v>388</v>
      </c>
      <c r="U5" s="75" t="s">
        <v>389</v>
      </c>
      <c r="V5" s="79" t="s">
        <v>390</v>
      </c>
      <c r="W5" s="81" t="s">
        <v>391</v>
      </c>
      <c r="X5" s="82" t="s">
        <v>383</v>
      </c>
      <c r="Y5" s="81" t="s">
        <v>392</v>
      </c>
      <c r="Z5" s="81" t="s">
        <v>393</v>
      </c>
      <c r="AA5" s="82" t="s">
        <v>230</v>
      </c>
      <c r="AB5" s="81" t="s">
        <v>248</v>
      </c>
      <c r="AC5" s="82" t="s">
        <v>229</v>
      </c>
      <c r="AD5" s="81" t="s">
        <v>394</v>
      </c>
      <c r="AE5" s="81" t="s">
        <v>395</v>
      </c>
      <c r="AF5" s="81" t="s">
        <v>396</v>
      </c>
      <c r="AG5" s="81" t="s">
        <v>397</v>
      </c>
      <c r="AH5" s="81" t="s">
        <v>398</v>
      </c>
      <c r="AI5" s="50"/>
      <c r="AJ5" s="50"/>
      <c r="AK5" s="1"/>
      <c r="AL5" s="83"/>
      <c r="AM5" s="1"/>
      <c r="AN5" s="1"/>
      <c r="AO5" s="1"/>
      <c r="AP5" s="1"/>
      <c r="AQ5" s="1"/>
      <c r="AR5" s="1"/>
      <c r="AS5" s="1"/>
      <c r="AT5" s="1"/>
      <c r="AU5" s="1"/>
      <c r="AV5" s="27"/>
    </row>
    <row r="6">
      <c r="A6" s="84" t="s">
        <v>399</v>
      </c>
      <c r="B6" s="85" t="str">
        <f t="array" ref="B6">iferror(iNDEX('Svi studenti'!$C$2:$C996,MATCH(A6, 'Svi studenti'!$B$2:$B996, 0)),"---")</f>
        <v>---</v>
      </c>
      <c r="C6" s="86" t="str">
        <f t="array" ref="C6">iferror(iNDEX('Svi studenti'!$G$2:$G996,MATCH(A6, 'Svi studenti'!$B$2:$B996, 0)),"---")</f>
        <v>---</v>
      </c>
      <c r="D6" s="1">
        <v>2.0</v>
      </c>
      <c r="E6" s="1">
        <v>6.0</v>
      </c>
      <c r="F6" s="1">
        <v>4.0</v>
      </c>
      <c r="G6" s="1">
        <v>3.0</v>
      </c>
      <c r="H6" s="29">
        <v>2.0</v>
      </c>
      <c r="I6" s="1">
        <v>4.0</v>
      </c>
      <c r="J6" s="1">
        <v>3.0</v>
      </c>
      <c r="K6" s="1">
        <v>0.0</v>
      </c>
      <c r="L6" s="1">
        <v>0.0</v>
      </c>
      <c r="M6" s="1">
        <v>0.0</v>
      </c>
      <c r="N6" s="1">
        <v>0.0</v>
      </c>
      <c r="O6" s="1">
        <v>0.0</v>
      </c>
      <c r="P6" s="29">
        <v>0.0</v>
      </c>
      <c r="Q6" s="1">
        <v>4.0</v>
      </c>
      <c r="R6" s="1">
        <v>0.0</v>
      </c>
      <c r="S6" s="1">
        <v>1.0</v>
      </c>
      <c r="T6" s="29">
        <v>1.0</v>
      </c>
      <c r="U6" s="1">
        <v>0.0</v>
      </c>
      <c r="V6" s="29">
        <v>1.0</v>
      </c>
      <c r="W6" s="29">
        <v>0.0</v>
      </c>
      <c r="X6" s="29">
        <v>0.0</v>
      </c>
      <c r="Y6" s="29">
        <v>0.0</v>
      </c>
      <c r="Z6" s="29">
        <v>0.0</v>
      </c>
      <c r="AA6" s="29">
        <v>0.0</v>
      </c>
      <c r="AB6" s="29">
        <v>0.0</v>
      </c>
      <c r="AC6" s="29">
        <v>0.0</v>
      </c>
      <c r="AD6" s="29">
        <v>0.0</v>
      </c>
      <c r="AE6" s="29">
        <v>0.0</v>
      </c>
      <c r="AF6" s="29">
        <v>0.0</v>
      </c>
      <c r="AG6" s="29">
        <v>0.0</v>
      </c>
      <c r="AH6" s="29">
        <v>0.0</v>
      </c>
      <c r="AI6" s="29">
        <v>0.0</v>
      </c>
      <c r="AJ6" s="29">
        <f t="shared" ref="AJ6:AJ12" si="1">sum(D6:AI6)</f>
        <v>31</v>
      </c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0"/>
    </row>
    <row r="7">
      <c r="A7" s="84" t="s">
        <v>400</v>
      </c>
      <c r="B7" s="85" t="str">
        <f t="array" ref="B7">iferror(iNDEX('Svi studenti'!$C$2:$C996,MATCH(A7, 'Svi studenti'!$B$2:$B996, 0)),"---")</f>
        <v>---</v>
      </c>
      <c r="C7" s="86" t="str">
        <f t="array" ref="C7">iferror(iNDEX('Svi studenti'!$G$2:$G996,MATCH(A7, 'Svi studenti'!$B$2:$B996, 0)),"---")</f>
        <v>---</v>
      </c>
      <c r="D7" s="1">
        <v>1.5</v>
      </c>
      <c r="E7" s="1">
        <v>6.0</v>
      </c>
      <c r="F7" s="1">
        <v>4.0</v>
      </c>
      <c r="G7" s="1">
        <v>3.0</v>
      </c>
      <c r="H7" s="29">
        <v>2.0</v>
      </c>
      <c r="I7" s="1">
        <v>0.0</v>
      </c>
      <c r="J7" s="1">
        <v>3.0</v>
      </c>
      <c r="K7" s="1">
        <v>0.0</v>
      </c>
      <c r="L7" s="1">
        <v>0.0</v>
      </c>
      <c r="M7" s="1">
        <v>0.0</v>
      </c>
      <c r="N7" s="1">
        <v>0.0</v>
      </c>
      <c r="O7" s="1">
        <v>0.0</v>
      </c>
      <c r="P7" s="29">
        <v>0.0</v>
      </c>
      <c r="Q7" s="1">
        <v>0.0</v>
      </c>
      <c r="R7" s="1">
        <v>0.0</v>
      </c>
      <c r="S7" s="1">
        <v>0.0</v>
      </c>
      <c r="T7" s="29">
        <v>0.0</v>
      </c>
      <c r="U7" s="1">
        <v>0.0</v>
      </c>
      <c r="V7" s="29">
        <v>0.0</v>
      </c>
      <c r="W7" s="29">
        <v>0.0</v>
      </c>
      <c r="X7" s="29">
        <v>0.0</v>
      </c>
      <c r="Y7" s="29">
        <v>0.0</v>
      </c>
      <c r="Z7" s="29">
        <v>0.0</v>
      </c>
      <c r="AA7" s="29">
        <v>0.0</v>
      </c>
      <c r="AB7" s="29">
        <v>0.0</v>
      </c>
      <c r="AC7" s="29">
        <v>0.0</v>
      </c>
      <c r="AD7" s="29">
        <v>0.0</v>
      </c>
      <c r="AE7" s="29">
        <v>0.0</v>
      </c>
      <c r="AF7" s="29">
        <v>0.0</v>
      </c>
      <c r="AG7" s="29">
        <v>0.0</v>
      </c>
      <c r="AH7" s="29">
        <v>0.0</v>
      </c>
      <c r="AI7" s="29">
        <v>0.0</v>
      </c>
      <c r="AJ7" s="29">
        <f t="shared" si="1"/>
        <v>19.5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0"/>
    </row>
    <row r="8">
      <c r="A8" s="84" t="s">
        <v>401</v>
      </c>
      <c r="B8" s="85" t="str">
        <f t="array" ref="B8">iferror(iNDEX('Svi studenti'!$C$2:$C996,MATCH(A8, 'Svi studenti'!$B$2:$B996, 0)),"---")</f>
        <v>---</v>
      </c>
      <c r="C8" s="86" t="str">
        <f t="array" ref="C8">iferror(iNDEX('Svi studenti'!$G$2:$G996,MATCH(A8, 'Svi studenti'!$B$2:$B996, 0)),"---")</f>
        <v>---</v>
      </c>
      <c r="D8" s="1">
        <v>1.0</v>
      </c>
      <c r="E8" s="1">
        <v>6.0</v>
      </c>
      <c r="F8" s="1">
        <v>4.0</v>
      </c>
      <c r="G8" s="1">
        <v>0.0</v>
      </c>
      <c r="H8" s="29">
        <v>0.0</v>
      </c>
      <c r="I8" s="1">
        <v>4.0</v>
      </c>
      <c r="J8" s="1">
        <v>3.0</v>
      </c>
      <c r="K8" s="1">
        <v>0.0</v>
      </c>
      <c r="L8" s="1">
        <v>0.0</v>
      </c>
      <c r="M8" s="1">
        <v>0.0</v>
      </c>
      <c r="N8" s="1">
        <v>0.0</v>
      </c>
      <c r="O8" s="1">
        <v>0.0</v>
      </c>
      <c r="P8" s="29">
        <v>0.0</v>
      </c>
      <c r="Q8" s="1">
        <v>4.0</v>
      </c>
      <c r="R8" s="1">
        <v>0.0</v>
      </c>
      <c r="S8" s="1">
        <v>0.0</v>
      </c>
      <c r="T8" s="29">
        <v>0.0</v>
      </c>
      <c r="U8" s="1">
        <v>0.0</v>
      </c>
      <c r="V8" s="29">
        <v>1.0</v>
      </c>
      <c r="W8" s="29">
        <v>0.0</v>
      </c>
      <c r="X8" s="29">
        <v>0.0</v>
      </c>
      <c r="Y8" s="29">
        <v>0.0</v>
      </c>
      <c r="Z8" s="29">
        <v>0.0</v>
      </c>
      <c r="AA8" s="29">
        <v>0.0</v>
      </c>
      <c r="AB8" s="29">
        <v>0.0</v>
      </c>
      <c r="AC8" s="29">
        <v>0.0</v>
      </c>
      <c r="AD8" s="29">
        <v>0.0</v>
      </c>
      <c r="AE8" s="29">
        <v>0.0</v>
      </c>
      <c r="AF8" s="29">
        <v>0.0</v>
      </c>
      <c r="AG8" s="29">
        <v>0.0</v>
      </c>
      <c r="AH8" s="29">
        <v>0.0</v>
      </c>
      <c r="AI8" s="29">
        <v>0.0</v>
      </c>
      <c r="AJ8" s="29">
        <f t="shared" si="1"/>
        <v>23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0"/>
    </row>
    <row r="9">
      <c r="A9" s="84" t="s">
        <v>402</v>
      </c>
      <c r="B9" s="85" t="str">
        <f t="array" ref="B9">iferror(iNDEX('Svi studenti'!$C$2:$C996,MATCH(A9, 'Svi studenti'!$B$2:$B996, 0)),"---")</f>
        <v>---</v>
      </c>
      <c r="C9" s="86" t="str">
        <f t="array" ref="C9">iferror(iNDEX('Svi studenti'!$G$2:$G996,MATCH(A9, 'Svi studenti'!$B$2:$B996, 0)),"---")</f>
        <v>---</v>
      </c>
      <c r="D9" s="1">
        <v>2.0</v>
      </c>
      <c r="E9" s="1">
        <v>4.0</v>
      </c>
      <c r="F9" s="1">
        <v>0.0</v>
      </c>
      <c r="G9" s="1">
        <v>0.0</v>
      </c>
      <c r="H9" s="29">
        <v>0.0</v>
      </c>
      <c r="I9" s="1">
        <v>4.0</v>
      </c>
      <c r="J9" s="1">
        <v>3.0</v>
      </c>
      <c r="K9" s="1">
        <v>0.0</v>
      </c>
      <c r="L9" s="1">
        <v>0.0</v>
      </c>
      <c r="M9" s="1">
        <v>0.0</v>
      </c>
      <c r="N9" s="1">
        <v>0.0</v>
      </c>
      <c r="O9" s="1">
        <v>0.0</v>
      </c>
      <c r="P9" s="29">
        <v>0.0</v>
      </c>
      <c r="Q9" s="1">
        <v>0.0</v>
      </c>
      <c r="R9" s="1">
        <v>0.0</v>
      </c>
      <c r="S9" s="1">
        <v>0.0</v>
      </c>
      <c r="T9" s="29">
        <v>0.0</v>
      </c>
      <c r="U9" s="1">
        <v>0.0</v>
      </c>
      <c r="V9" s="29">
        <v>1.0</v>
      </c>
      <c r="W9" s="29">
        <v>0.0</v>
      </c>
      <c r="X9" s="29">
        <v>0.0</v>
      </c>
      <c r="Y9" s="29">
        <v>0.0</v>
      </c>
      <c r="Z9" s="29">
        <v>0.0</v>
      </c>
      <c r="AA9" s="29">
        <v>0.0</v>
      </c>
      <c r="AB9" s="29">
        <v>0.0</v>
      </c>
      <c r="AC9" s="29">
        <v>0.0</v>
      </c>
      <c r="AD9" s="29">
        <v>0.0</v>
      </c>
      <c r="AE9" s="29">
        <v>0.0</v>
      </c>
      <c r="AF9" s="29">
        <v>0.0</v>
      </c>
      <c r="AG9" s="29">
        <v>0.0</v>
      </c>
      <c r="AH9" s="29">
        <v>0.0</v>
      </c>
      <c r="AI9" s="29">
        <v>0.0</v>
      </c>
      <c r="AJ9" s="29">
        <f t="shared" si="1"/>
        <v>14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0"/>
    </row>
    <row r="10">
      <c r="A10" s="84" t="s">
        <v>403</v>
      </c>
      <c r="B10" s="85" t="str">
        <f t="array" ref="B10">iferror(iNDEX('Svi studenti'!$C$2:$C996,MATCH(A10, 'Svi studenti'!$B$2:$B996, 0)),"---")</f>
        <v>---</v>
      </c>
      <c r="C10" s="86" t="str">
        <f t="array" ref="C10">iferror(iNDEX('Svi studenti'!$G$2:$G996,MATCH(A10, 'Svi studenti'!$B$2:$B996, 0)),"---")</f>
        <v>---</v>
      </c>
      <c r="D10" s="1">
        <v>2.0</v>
      </c>
      <c r="E10" s="1">
        <v>5.0</v>
      </c>
      <c r="F10" s="1">
        <v>4.0</v>
      </c>
      <c r="G10" s="1">
        <v>3.0</v>
      </c>
      <c r="H10" s="29">
        <v>2.0</v>
      </c>
      <c r="I10" s="1">
        <v>4.0</v>
      </c>
      <c r="J10" s="1">
        <v>3.0</v>
      </c>
      <c r="K10" s="1">
        <v>0.0</v>
      </c>
      <c r="L10" s="1">
        <v>0.0</v>
      </c>
      <c r="M10" s="1">
        <v>0.0</v>
      </c>
      <c r="N10" s="1">
        <v>0.0</v>
      </c>
      <c r="O10" s="1">
        <v>0.0</v>
      </c>
      <c r="P10" s="29">
        <v>0.0</v>
      </c>
      <c r="Q10" s="1">
        <v>4.0</v>
      </c>
      <c r="R10" s="1">
        <v>1.0</v>
      </c>
      <c r="S10" s="1">
        <v>1.0</v>
      </c>
      <c r="T10" s="29">
        <v>1.0</v>
      </c>
      <c r="U10" s="1">
        <v>0.0</v>
      </c>
      <c r="V10" s="29">
        <v>1.0</v>
      </c>
      <c r="W10" s="29">
        <v>0.0</v>
      </c>
      <c r="X10" s="29">
        <v>0.0</v>
      </c>
      <c r="Y10" s="29">
        <v>0.0</v>
      </c>
      <c r="Z10" s="29">
        <v>0.0</v>
      </c>
      <c r="AA10" s="29">
        <v>0.0</v>
      </c>
      <c r="AB10" s="29">
        <v>0.0</v>
      </c>
      <c r="AC10" s="29">
        <v>0.0</v>
      </c>
      <c r="AD10" s="29">
        <v>0.0</v>
      </c>
      <c r="AE10" s="29">
        <v>0.0</v>
      </c>
      <c r="AF10" s="29">
        <v>0.0</v>
      </c>
      <c r="AG10" s="29">
        <v>0.0</v>
      </c>
      <c r="AH10" s="29">
        <v>0.0</v>
      </c>
      <c r="AI10" s="29">
        <v>0.0</v>
      </c>
      <c r="AJ10" s="29">
        <f t="shared" si="1"/>
        <v>31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0"/>
    </row>
    <row r="11">
      <c r="A11" s="84" t="s">
        <v>404</v>
      </c>
      <c r="B11" s="85" t="str">
        <f t="array" ref="B11">iferror(iNDEX('Svi studenti'!$C$2:$C996,MATCH(A11, 'Svi studenti'!$B$2:$B996, 0)),"---")</f>
        <v>---</v>
      </c>
      <c r="C11" s="86" t="str">
        <f t="array" ref="C11">iferror(iNDEX('Svi studenti'!$G$2:$G996,MATCH(A11, 'Svi studenti'!$B$2:$B996,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29">
        <v>0.0</v>
      </c>
      <c r="I11" s="1">
        <v>4.0</v>
      </c>
      <c r="J11" s="1">
        <v>3.0</v>
      </c>
      <c r="K11" s="1">
        <v>0.0</v>
      </c>
      <c r="L11" s="1">
        <v>0.0</v>
      </c>
      <c r="M11" s="1">
        <v>0.0</v>
      </c>
      <c r="N11" s="1">
        <v>0.0</v>
      </c>
      <c r="O11" s="1">
        <v>0.0</v>
      </c>
      <c r="P11" s="29">
        <v>0.0</v>
      </c>
      <c r="Q11" s="1">
        <v>4.0</v>
      </c>
      <c r="R11" s="1">
        <v>0.0</v>
      </c>
      <c r="S11" s="1">
        <v>0.0</v>
      </c>
      <c r="T11" s="29">
        <v>0.0</v>
      </c>
      <c r="U11" s="1">
        <v>0.0</v>
      </c>
      <c r="V11" s="29">
        <v>1.0</v>
      </c>
      <c r="W11" s="29">
        <v>0.0</v>
      </c>
      <c r="X11" s="29">
        <v>0.0</v>
      </c>
      <c r="Y11" s="29">
        <v>0.0</v>
      </c>
      <c r="Z11" s="29">
        <v>0.0</v>
      </c>
      <c r="AA11" s="29">
        <v>0.0</v>
      </c>
      <c r="AB11" s="29">
        <v>0.0</v>
      </c>
      <c r="AC11" s="29">
        <v>0.0</v>
      </c>
      <c r="AD11" s="29">
        <v>0.0</v>
      </c>
      <c r="AE11" s="29">
        <v>0.0</v>
      </c>
      <c r="AF11" s="29">
        <v>0.0</v>
      </c>
      <c r="AG11" s="29">
        <v>0.0</v>
      </c>
      <c r="AH11" s="29">
        <v>0.0</v>
      </c>
      <c r="AI11" s="29">
        <v>0.0</v>
      </c>
      <c r="AJ11" s="29">
        <f t="shared" si="1"/>
        <v>22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0"/>
    </row>
    <row r="12">
      <c r="A12" s="84" t="s">
        <v>405</v>
      </c>
      <c r="B12" s="85" t="str">
        <f t="array" ref="B12">iferror(iNDEX('Svi studenti'!$C$2:$C996,MATCH(A12, 'Svi studenti'!$B$2:$B996, 0)),"---")</f>
        <v>---</v>
      </c>
      <c r="C12" s="86" t="str">
        <f t="array" ref="C12">iferror(iNDEX('Svi studenti'!$G$2:$G996,MATCH(A12, 'Svi studenti'!$B$2:$B996, 0)),"---")</f>
        <v>---</v>
      </c>
      <c r="D12" s="1">
        <v>2.0</v>
      </c>
      <c r="E12" s="1">
        <v>6.0</v>
      </c>
      <c r="F12" s="1">
        <v>2.0</v>
      </c>
      <c r="G12" s="1">
        <v>0.0</v>
      </c>
      <c r="H12" s="29">
        <v>0.0</v>
      </c>
      <c r="I12" s="1">
        <v>4.0</v>
      </c>
      <c r="J12" s="1">
        <v>3.0</v>
      </c>
      <c r="K12" s="1">
        <v>0.0</v>
      </c>
      <c r="L12" s="1">
        <v>0.0</v>
      </c>
      <c r="M12" s="1">
        <v>0.0</v>
      </c>
      <c r="N12" s="1">
        <v>0.0</v>
      </c>
      <c r="O12" s="1">
        <v>0.0</v>
      </c>
      <c r="P12" s="29">
        <v>0.0</v>
      </c>
      <c r="Q12" s="1">
        <v>4.0</v>
      </c>
      <c r="R12" s="1">
        <v>0.0</v>
      </c>
      <c r="S12" s="1">
        <v>0.0</v>
      </c>
      <c r="T12" s="29">
        <v>0.0</v>
      </c>
      <c r="U12" s="1">
        <v>0.0</v>
      </c>
      <c r="V12" s="29">
        <v>1.0</v>
      </c>
      <c r="W12" s="29">
        <v>0.0</v>
      </c>
      <c r="X12" s="29">
        <v>0.0</v>
      </c>
      <c r="Y12" s="29">
        <v>0.0</v>
      </c>
      <c r="Z12" s="29">
        <v>0.0</v>
      </c>
      <c r="AA12" s="29">
        <v>0.0</v>
      </c>
      <c r="AB12" s="29">
        <v>0.0</v>
      </c>
      <c r="AC12" s="29">
        <v>0.0</v>
      </c>
      <c r="AD12" s="29">
        <v>0.0</v>
      </c>
      <c r="AE12" s="29">
        <v>0.0</v>
      </c>
      <c r="AF12" s="29">
        <v>0.0</v>
      </c>
      <c r="AG12" s="29">
        <v>0.0</v>
      </c>
      <c r="AH12" s="29">
        <v>0.0</v>
      </c>
      <c r="AI12" s="29">
        <v>0.0</v>
      </c>
      <c r="AJ12" s="29">
        <f t="shared" si="1"/>
        <v>22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0"/>
    </row>
    <row r="13">
      <c r="A13" s="87"/>
      <c r="B13" s="88"/>
      <c r="C13" s="88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1"/>
      <c r="AO13" s="1"/>
      <c r="AP13" s="1"/>
      <c r="AQ13" s="1"/>
      <c r="AR13" s="1"/>
      <c r="AS13" s="1"/>
      <c r="AT13" s="1"/>
      <c r="AU13" s="1"/>
      <c r="AV13" s="20"/>
    </row>
    <row r="14">
      <c r="A14" s="84"/>
      <c r="B14" s="90"/>
      <c r="C14" s="9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20"/>
    </row>
    <row r="15">
      <c r="A15" s="84"/>
      <c r="B15" s="90"/>
      <c r="C15" s="90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20"/>
    </row>
    <row r="16">
      <c r="A16" s="84"/>
      <c r="B16" s="90"/>
      <c r="C16" s="90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20"/>
    </row>
    <row r="17">
      <c r="A17" s="84"/>
      <c r="B17" s="90"/>
      <c r="C17" s="9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20"/>
    </row>
    <row r="18">
      <c r="A18" s="84"/>
      <c r="B18" s="90"/>
      <c r="C18" s="9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20"/>
    </row>
    <row r="19">
      <c r="A19" s="84"/>
      <c r="B19" s="90"/>
      <c r="C19" s="90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20"/>
    </row>
    <row r="20">
      <c r="A20" s="84"/>
      <c r="B20" s="90"/>
      <c r="C20" s="90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20"/>
    </row>
    <row r="21">
      <c r="A21" s="84"/>
      <c r="B21" s="90"/>
      <c r="C21" s="90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20"/>
    </row>
    <row r="22">
      <c r="A22" s="84"/>
      <c r="B22" s="90"/>
      <c r="C22" s="90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20"/>
    </row>
    <row r="23">
      <c r="A23" s="84"/>
      <c r="B23" s="90"/>
      <c r="C23" s="90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20"/>
    </row>
    <row r="24">
      <c r="A24" s="84"/>
      <c r="B24" s="90"/>
      <c r="C24" s="90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20"/>
    </row>
    <row r="25">
      <c r="A25" s="84"/>
      <c r="B25" s="90"/>
      <c r="C25" s="90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20"/>
    </row>
    <row r="26">
      <c r="A26" s="68"/>
      <c r="B26" s="9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20"/>
    </row>
    <row r="27">
      <c r="A27" s="84"/>
      <c r="B27" s="9"/>
      <c r="C27" s="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20"/>
    </row>
    <row r="28">
      <c r="B28" s="9"/>
      <c r="C28" s="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20"/>
    </row>
    <row r="29">
      <c r="B29" s="9"/>
      <c r="C29" s="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20"/>
    </row>
    <row r="30">
      <c r="A30" s="4"/>
      <c r="B30" s="9"/>
      <c r="H30" s="4"/>
      <c r="P30" s="4"/>
      <c r="R30" s="4"/>
    </row>
    <row r="31">
      <c r="A31" s="4"/>
      <c r="B31" s="9"/>
      <c r="H31" s="4"/>
      <c r="P31" s="4"/>
      <c r="R31" s="4"/>
    </row>
    <row r="32">
      <c r="A32" s="4"/>
      <c r="B32" s="9"/>
      <c r="H32" s="4"/>
      <c r="P32" s="4"/>
      <c r="R32" s="4"/>
    </row>
    <row r="33">
      <c r="A33" s="4"/>
      <c r="B33" s="9"/>
      <c r="H33" s="4"/>
      <c r="P33" s="4"/>
      <c r="R33" s="4"/>
    </row>
    <row r="34">
      <c r="A34" s="4"/>
      <c r="B34" s="9"/>
      <c r="H34" s="4"/>
      <c r="P34" s="4"/>
      <c r="R34" s="4"/>
    </row>
    <row r="35">
      <c r="A35" s="4"/>
      <c r="B35" s="9"/>
      <c r="H35" s="4"/>
      <c r="P35" s="4"/>
      <c r="R35" s="4"/>
    </row>
    <row r="36">
      <c r="A36" s="4"/>
      <c r="B36" s="9"/>
      <c r="H36" s="4"/>
      <c r="P36" s="4"/>
      <c r="R36" s="4"/>
    </row>
    <row r="37">
      <c r="A37" s="4"/>
      <c r="B37" s="9"/>
      <c r="H37" s="4"/>
      <c r="P37" s="4"/>
      <c r="R37" s="4"/>
    </row>
    <row r="38">
      <c r="A38" s="4"/>
      <c r="B38" s="9"/>
      <c r="H38" s="4"/>
      <c r="P38" s="4"/>
      <c r="R38" s="4"/>
    </row>
    <row r="39">
      <c r="A39" s="4"/>
      <c r="B39" s="9"/>
      <c r="H39" s="4"/>
      <c r="P39" s="4"/>
      <c r="R39" s="4"/>
    </row>
    <row r="40">
      <c r="A40" s="4"/>
      <c r="B40" s="9"/>
      <c r="H40" s="4"/>
      <c r="P40" s="4"/>
      <c r="R40" s="4"/>
    </row>
    <row r="41">
      <c r="A41" s="4"/>
      <c r="B41" s="9"/>
      <c r="H41" s="4"/>
      <c r="P41" s="4"/>
      <c r="R41" s="4"/>
    </row>
    <row r="42">
      <c r="A42" s="4"/>
      <c r="B42" s="9"/>
      <c r="H42" s="4"/>
      <c r="P42" s="4"/>
      <c r="R42" s="4"/>
    </row>
    <row r="43">
      <c r="A43" s="4"/>
      <c r="B43" s="9"/>
      <c r="H43" s="4"/>
      <c r="P43" s="4"/>
      <c r="R43" s="4"/>
    </row>
    <row r="44">
      <c r="A44" s="4"/>
      <c r="B44" s="9"/>
      <c r="H44" s="4"/>
      <c r="P44" s="4"/>
      <c r="R44" s="4"/>
    </row>
    <row r="45">
      <c r="A45" s="4"/>
      <c r="B45" s="9"/>
      <c r="H45" s="4"/>
      <c r="P45" s="4"/>
      <c r="R45" s="4"/>
    </row>
    <row r="46">
      <c r="A46" s="4"/>
      <c r="B46" s="9"/>
      <c r="H46" s="4"/>
      <c r="P46" s="4"/>
      <c r="R46" s="4"/>
    </row>
    <row r="47">
      <c r="A47" s="4"/>
      <c r="B47" s="9"/>
      <c r="H47" s="4"/>
      <c r="P47" s="4"/>
      <c r="R47" s="4"/>
    </row>
    <row r="48">
      <c r="A48" s="4"/>
      <c r="B48" s="9"/>
      <c r="H48" s="4"/>
      <c r="P48" s="4"/>
      <c r="R48" s="4"/>
    </row>
    <row r="49">
      <c r="A49" s="4"/>
      <c r="B49" s="9"/>
      <c r="H49" s="4"/>
      <c r="P49" s="4"/>
      <c r="R49" s="4"/>
    </row>
    <row r="50">
      <c r="A50" s="4"/>
      <c r="B50" s="9"/>
      <c r="H50" s="4"/>
      <c r="P50" s="4"/>
      <c r="R50" s="4"/>
    </row>
    <row r="51">
      <c r="A51" s="4"/>
      <c r="B51" s="9"/>
      <c r="H51" s="4"/>
      <c r="P51" s="4"/>
      <c r="R51" s="4"/>
    </row>
    <row r="52">
      <c r="A52" s="4"/>
      <c r="B52" s="9"/>
      <c r="H52" s="4"/>
      <c r="P52" s="4"/>
      <c r="R52" s="4"/>
    </row>
    <row r="53">
      <c r="A53" s="4"/>
      <c r="B53" s="9"/>
      <c r="H53" s="4"/>
      <c r="P53" s="4"/>
      <c r="R53" s="4"/>
    </row>
    <row r="54">
      <c r="A54" s="4"/>
      <c r="B54" s="9"/>
      <c r="H54" s="4"/>
      <c r="P54" s="4"/>
      <c r="R54" s="4"/>
    </row>
    <row r="55">
      <c r="A55" s="4"/>
      <c r="B55" s="9"/>
      <c r="H55" s="4"/>
      <c r="P55" s="4"/>
      <c r="R55" s="4"/>
    </row>
    <row r="56">
      <c r="B56" s="9"/>
    </row>
    <row r="57">
      <c r="B57" s="9"/>
    </row>
    <row r="58">
      <c r="B58" s="9"/>
    </row>
    <row r="59">
      <c r="B59" s="9"/>
    </row>
    <row r="60">
      <c r="B60" s="9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</sheetData>
  <mergeCells count="10">
    <mergeCell ref="W4:AC4"/>
    <mergeCell ref="AD4:AH4"/>
    <mergeCell ref="D3:T3"/>
    <mergeCell ref="U3:AI3"/>
    <mergeCell ref="AJ3:AJ5"/>
    <mergeCell ref="D4:H4"/>
    <mergeCell ref="I4:P4"/>
    <mergeCell ref="Q4:T4"/>
    <mergeCell ref="U4:V4"/>
    <mergeCell ref="AI4:AI5"/>
  </mergeCells>
  <conditionalFormatting sqref="AJ6:AJ25">
    <cfRule type="cellIs" dxfId="0" priority="1" operator="greaterThanOrEqual">
      <formula>20</formula>
    </cfRule>
  </conditionalFormatting>
  <conditionalFormatting sqref="AJ6:AJ25">
    <cfRule type="cellIs" dxfId="1" priority="2" operator="lessThan">
      <formula>20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1.88"/>
    <col customWidth="1" min="7" max="7" width="8.75"/>
    <col customWidth="1" min="8" max="9" width="10.0"/>
    <col customWidth="1" min="10" max="10" width="13.88"/>
    <col customWidth="1" min="11" max="11" width="11.38"/>
    <col customWidth="1" min="12" max="13" width="9.25"/>
    <col customWidth="1" min="14" max="14" width="11.25"/>
    <col customWidth="1" min="15" max="15" width="11.0"/>
    <col customWidth="1" min="22" max="22" width="9.63"/>
    <col customWidth="1" min="23" max="23" width="9.38"/>
    <col customWidth="1" min="24" max="24" width="16.63"/>
    <col customWidth="1" min="25" max="25" width="13.5"/>
    <col customWidth="1" min="26" max="27" width="14.5"/>
    <col customWidth="1" min="28" max="28" width="11.0"/>
    <col customWidth="1" min="29" max="29" width="8.38"/>
    <col customWidth="1" min="30" max="30" width="16.0"/>
    <col customWidth="1" min="31" max="31" width="8.38"/>
    <col customWidth="1" min="32" max="32" width="9.75"/>
    <col customWidth="1" min="33" max="33" width="9.25"/>
    <col customWidth="1" min="34" max="34" width="11.38"/>
    <col customWidth="1" min="35" max="35" width="11.88"/>
    <col customWidth="1" min="36" max="36" width="9.75"/>
    <col customWidth="1" min="37" max="37" width="8.13"/>
    <col customWidth="1" min="38" max="38" width="9.5"/>
    <col customWidth="1" min="39" max="39" width="9.88"/>
    <col customWidth="1" min="40" max="40" width="9.5"/>
    <col customWidth="1" min="41" max="41" width="9.38"/>
    <col customWidth="1" min="42" max="42" width="17.75"/>
  </cols>
  <sheetData>
    <row r="1">
      <c r="A1" s="17" t="s">
        <v>209</v>
      </c>
      <c r="B1" s="19"/>
      <c r="C1" s="18" t="s">
        <v>211</v>
      </c>
      <c r="E1" s="39">
        <v>718.0</v>
      </c>
    </row>
    <row r="2">
      <c r="A2" s="4">
        <f>countif(C6:C989,"=3и2а") + countif(C6:C989,"=3и2б")</f>
        <v>0</v>
      </c>
      <c r="B2" s="7">
        <f>countif(C6:C989,"=3и1а")</f>
        <v>1</v>
      </c>
      <c r="C2" s="9">
        <f>countif(C6:C989,"=3и1б")</f>
        <v>1</v>
      </c>
      <c r="D2" s="4"/>
      <c r="E2" s="4"/>
      <c r="F2" s="4"/>
      <c r="G2" s="4"/>
    </row>
    <row r="3">
      <c r="D3" s="1" t="s">
        <v>169</v>
      </c>
      <c r="Y3" s="26"/>
      <c r="Z3" s="1" t="s">
        <v>370</v>
      </c>
      <c r="AP3" s="26"/>
      <c r="AQ3" s="27" t="s">
        <v>171</v>
      </c>
      <c r="AR3" s="27"/>
    </row>
    <row r="4">
      <c r="A4" s="4"/>
      <c r="B4" s="4"/>
      <c r="C4" s="4"/>
      <c r="D4" s="1" t="s">
        <v>406</v>
      </c>
      <c r="I4" s="26"/>
      <c r="J4" s="1" t="s">
        <v>407</v>
      </c>
      <c r="P4" s="26"/>
      <c r="Q4" s="1" t="s">
        <v>408</v>
      </c>
      <c r="T4" s="26"/>
      <c r="U4" s="1" t="s">
        <v>409</v>
      </c>
      <c r="W4" s="26"/>
      <c r="X4" s="1" t="s">
        <v>410</v>
      </c>
      <c r="Y4" s="26"/>
      <c r="Z4" s="1" t="s">
        <v>195</v>
      </c>
      <c r="AA4" s="26"/>
      <c r="AB4" s="1" t="s">
        <v>411</v>
      </c>
      <c r="AF4" s="26"/>
      <c r="AG4" s="1" t="s">
        <v>412</v>
      </c>
      <c r="AO4" s="26"/>
      <c r="AP4" s="29" t="s">
        <v>413</v>
      </c>
      <c r="AR4" s="27"/>
    </row>
    <row r="5">
      <c r="A5" s="4" t="s">
        <v>9</v>
      </c>
      <c r="B5" s="4" t="s">
        <v>10</v>
      </c>
      <c r="C5" s="4" t="s">
        <v>178</v>
      </c>
      <c r="D5" s="1" t="s">
        <v>414</v>
      </c>
      <c r="E5" s="1" t="s">
        <v>221</v>
      </c>
      <c r="F5" s="1" t="s">
        <v>222</v>
      </c>
      <c r="G5" s="1" t="s">
        <v>223</v>
      </c>
      <c r="H5" s="1" t="s">
        <v>273</v>
      </c>
      <c r="I5" s="29" t="s">
        <v>415</v>
      </c>
      <c r="J5" s="1" t="s">
        <v>226</v>
      </c>
      <c r="K5" s="1" t="s">
        <v>227</v>
      </c>
      <c r="L5" s="1" t="s">
        <v>416</v>
      </c>
      <c r="M5" s="1" t="s">
        <v>417</v>
      </c>
      <c r="N5" s="1" t="s">
        <v>418</v>
      </c>
      <c r="O5" s="1" t="s">
        <v>419</v>
      </c>
      <c r="P5" s="29" t="s">
        <v>420</v>
      </c>
      <c r="Q5" s="1" t="s">
        <v>226</v>
      </c>
      <c r="R5" s="1" t="s">
        <v>421</v>
      </c>
      <c r="S5" s="1" t="s">
        <v>422</v>
      </c>
      <c r="T5" s="29" t="s">
        <v>423</v>
      </c>
      <c r="U5" s="1" t="s">
        <v>226</v>
      </c>
      <c r="V5" s="52" t="s">
        <v>386</v>
      </c>
      <c r="W5" s="53" t="s">
        <v>424</v>
      </c>
      <c r="X5" s="1" t="s">
        <v>208</v>
      </c>
      <c r="Y5" s="29" t="s">
        <v>206</v>
      </c>
      <c r="Z5" s="1" t="s">
        <v>425</v>
      </c>
      <c r="AA5" s="29" t="s">
        <v>426</v>
      </c>
      <c r="AB5" s="1" t="s">
        <v>225</v>
      </c>
      <c r="AC5" s="1" t="s">
        <v>223</v>
      </c>
      <c r="AD5" s="1" t="s">
        <v>204</v>
      </c>
      <c r="AE5" s="1" t="s">
        <v>427</v>
      </c>
      <c r="AF5" s="29" t="s">
        <v>202</v>
      </c>
      <c r="AG5" s="1" t="s">
        <v>428</v>
      </c>
      <c r="AH5" s="1" t="s">
        <v>429</v>
      </c>
      <c r="AI5" s="1" t="s">
        <v>430</v>
      </c>
      <c r="AJ5" s="1" t="s">
        <v>431</v>
      </c>
      <c r="AK5" s="1" t="s">
        <v>421</v>
      </c>
      <c r="AL5" s="1" t="s">
        <v>422</v>
      </c>
      <c r="AM5" s="1" t="s">
        <v>423</v>
      </c>
      <c r="AN5" s="52" t="s">
        <v>386</v>
      </c>
      <c r="AO5" s="29" t="s">
        <v>432</v>
      </c>
      <c r="AP5" s="29" t="s">
        <v>208</v>
      </c>
      <c r="AR5" s="27"/>
    </row>
    <row r="6">
      <c r="A6" s="91" t="s">
        <v>433</v>
      </c>
      <c r="B6" s="9" t="str">
        <f t="array" ref="B6">iferror(iNDEX('Svi studenti'!$C$2:$C989,MATCH(A6, 'Svi studenti'!$B$2:$B989, 0)),"---")</f>
        <v>---</v>
      </c>
      <c r="C6" s="34" t="str">
        <f t="array" ref="C6">iferror(iNDEX('Svi studenti'!$G$2:$G989,MATCH(A6, 'Svi studenti'!$B$2:$B989, 0)),"---")</f>
        <v>---</v>
      </c>
      <c r="D6" s="4">
        <v>2.0</v>
      </c>
      <c r="E6" s="4">
        <v>6.0</v>
      </c>
      <c r="F6" s="4">
        <v>2.0</v>
      </c>
      <c r="G6" s="4">
        <v>1.0</v>
      </c>
      <c r="H6" s="4">
        <v>0.5</v>
      </c>
      <c r="I6" s="66">
        <v>0.5</v>
      </c>
      <c r="J6" s="4">
        <v>4.0</v>
      </c>
      <c r="K6" s="4">
        <v>2.0</v>
      </c>
      <c r="L6" s="4">
        <v>0.0</v>
      </c>
      <c r="M6" s="4">
        <v>0.5</v>
      </c>
      <c r="N6" s="4">
        <v>0.5</v>
      </c>
      <c r="O6" s="4">
        <v>0.5</v>
      </c>
      <c r="P6" s="66">
        <v>0.5</v>
      </c>
      <c r="Q6" s="4">
        <v>4.0</v>
      </c>
      <c r="R6" s="4">
        <v>1.0</v>
      </c>
      <c r="S6" s="4">
        <v>1.0</v>
      </c>
      <c r="T6" s="66">
        <v>1.0</v>
      </c>
      <c r="U6" s="4">
        <v>4.0</v>
      </c>
      <c r="V6" s="4">
        <v>1.0</v>
      </c>
      <c r="W6" s="66">
        <v>1.0</v>
      </c>
      <c r="X6" s="4">
        <v>0.0</v>
      </c>
      <c r="Y6" s="66">
        <v>1.0</v>
      </c>
      <c r="Z6" s="4">
        <v>0.0</v>
      </c>
      <c r="AA6" s="66">
        <v>0.0</v>
      </c>
      <c r="AB6" s="4">
        <v>0.0</v>
      </c>
      <c r="AC6" s="4">
        <v>0.0</v>
      </c>
      <c r="AD6" s="4">
        <v>0.0</v>
      </c>
      <c r="AE6" s="4">
        <v>0.0</v>
      </c>
      <c r="AF6" s="66">
        <v>0.0</v>
      </c>
      <c r="AG6" s="4">
        <v>0.0</v>
      </c>
      <c r="AH6" s="4">
        <v>0.0</v>
      </c>
      <c r="AI6" s="4">
        <v>0.0</v>
      </c>
      <c r="AJ6" s="4">
        <v>0.0</v>
      </c>
      <c r="AK6" s="4">
        <v>0.0</v>
      </c>
      <c r="AL6" s="4">
        <v>0.0</v>
      </c>
      <c r="AM6" s="4">
        <v>0.0</v>
      </c>
      <c r="AN6" s="4">
        <v>0.0</v>
      </c>
      <c r="AO6" s="66">
        <v>0.0</v>
      </c>
      <c r="AP6" s="66">
        <v>0.0</v>
      </c>
      <c r="AQ6" s="7">
        <f t="shared" ref="AQ6:AQ21" si="1">sum(D6:AP6)</f>
        <v>34</v>
      </c>
    </row>
    <row r="7">
      <c r="A7" s="91" t="s">
        <v>434</v>
      </c>
      <c r="B7" s="9" t="str">
        <f t="array" ref="B7">iferror(iNDEX('Svi studenti'!$C$2:$C989,MATCH(A7, 'Svi studenti'!$B$2:$B989, 0)),"---")</f>
        <v>---</v>
      </c>
      <c r="C7" s="34" t="str">
        <f t="array" ref="C7">iferror(iNDEX('Svi studenti'!$G$2:$G989,MATCH(A7, 'Svi studenti'!$B$2:$B989, 0)),"---")</f>
        <v>---</v>
      </c>
      <c r="D7" s="4">
        <v>2.0</v>
      </c>
      <c r="E7" s="4">
        <v>5.0</v>
      </c>
      <c r="F7" s="4">
        <v>1.0</v>
      </c>
      <c r="G7" s="4">
        <v>0.5</v>
      </c>
      <c r="H7" s="4">
        <v>0.0</v>
      </c>
      <c r="I7" s="66">
        <v>0.0</v>
      </c>
      <c r="J7" s="4">
        <v>4.0</v>
      </c>
      <c r="K7" s="4">
        <v>2.0</v>
      </c>
      <c r="L7" s="4">
        <v>0.0</v>
      </c>
      <c r="M7" s="4">
        <v>0.0</v>
      </c>
      <c r="N7" s="4">
        <v>0.0</v>
      </c>
      <c r="O7" s="4">
        <v>0.0</v>
      </c>
      <c r="P7" s="66">
        <v>0.0</v>
      </c>
      <c r="Q7" s="4">
        <v>3.0</v>
      </c>
      <c r="R7" s="4">
        <v>0.0</v>
      </c>
      <c r="S7" s="4">
        <v>0.0</v>
      </c>
      <c r="T7" s="66">
        <v>0.0</v>
      </c>
      <c r="U7" s="4">
        <v>4.0</v>
      </c>
      <c r="V7" s="4">
        <v>0.0</v>
      </c>
      <c r="W7" s="66">
        <v>0.0</v>
      </c>
      <c r="X7" s="4">
        <v>0.0</v>
      </c>
      <c r="Y7" s="66">
        <v>1.0</v>
      </c>
      <c r="Z7" s="4">
        <v>0.0</v>
      </c>
      <c r="AA7" s="66">
        <v>0.0</v>
      </c>
      <c r="AB7" s="4">
        <v>0.0</v>
      </c>
      <c r="AC7" s="4">
        <v>0.0</v>
      </c>
      <c r="AD7" s="4">
        <v>0.0</v>
      </c>
      <c r="AE7" s="4">
        <v>0.0</v>
      </c>
      <c r="AF7" s="66">
        <v>0.0</v>
      </c>
      <c r="AG7" s="4">
        <v>0.0</v>
      </c>
      <c r="AH7" s="4">
        <v>0.0</v>
      </c>
      <c r="AI7" s="4">
        <v>0.0</v>
      </c>
      <c r="AJ7" s="4">
        <v>0.0</v>
      </c>
      <c r="AK7" s="4">
        <v>0.0</v>
      </c>
      <c r="AL7" s="4">
        <v>0.0</v>
      </c>
      <c r="AM7" s="4">
        <v>0.0</v>
      </c>
      <c r="AN7" s="4">
        <v>0.0</v>
      </c>
      <c r="AO7" s="66">
        <v>0.0</v>
      </c>
      <c r="AP7" s="66">
        <v>0.0</v>
      </c>
      <c r="AQ7" s="7">
        <f t="shared" si="1"/>
        <v>22.5</v>
      </c>
    </row>
    <row r="8">
      <c r="A8" s="91" t="s">
        <v>58</v>
      </c>
      <c r="B8" s="9" t="str">
        <f t="array" ref="B8">iferror(iNDEX('Svi studenti'!$C$2:$C989,MATCH(A8, 'Svi studenti'!$B$2:$B989, 0)),"---")</f>
        <v>Печеничић, Јелена</v>
      </c>
      <c r="C8" s="34" t="str">
        <f t="array" ref="C8">iferror(iNDEX('Svi studenti'!$G$2:$G989,MATCH(A8, 'Svi studenti'!$B$2:$B989, 0)),"---")</f>
        <v>3и1а</v>
      </c>
      <c r="D8" s="4">
        <v>2.0</v>
      </c>
      <c r="E8" s="4">
        <v>4.0</v>
      </c>
      <c r="F8" s="4">
        <v>0.0</v>
      </c>
      <c r="G8" s="4">
        <v>0.0</v>
      </c>
      <c r="H8" s="4">
        <v>0.0</v>
      </c>
      <c r="I8" s="66">
        <v>0.0</v>
      </c>
      <c r="J8" s="4">
        <v>2.0</v>
      </c>
      <c r="K8" s="4">
        <v>1.0</v>
      </c>
      <c r="L8" s="4">
        <v>0.0</v>
      </c>
      <c r="M8" s="4">
        <v>0.0</v>
      </c>
      <c r="N8" s="4">
        <v>0.0</v>
      </c>
      <c r="O8" s="4">
        <v>0.0</v>
      </c>
      <c r="P8" s="66">
        <v>0.0</v>
      </c>
      <c r="Q8" s="4">
        <v>0.0</v>
      </c>
      <c r="R8" s="4">
        <v>0.0</v>
      </c>
      <c r="S8" s="4">
        <v>0.0</v>
      </c>
      <c r="T8" s="66">
        <v>0.0</v>
      </c>
      <c r="U8" s="4">
        <v>4.0</v>
      </c>
      <c r="V8" s="4">
        <v>0.0</v>
      </c>
      <c r="W8" s="66">
        <v>0.0</v>
      </c>
      <c r="X8" s="4">
        <v>0.0</v>
      </c>
      <c r="Y8" s="66">
        <v>1.0</v>
      </c>
      <c r="Z8" s="4">
        <v>0.0</v>
      </c>
      <c r="AA8" s="66">
        <v>0.0</v>
      </c>
      <c r="AB8" s="4">
        <v>0.0</v>
      </c>
      <c r="AC8" s="4">
        <v>0.0</v>
      </c>
      <c r="AD8" s="4">
        <v>0.0</v>
      </c>
      <c r="AE8" s="4">
        <v>0.0</v>
      </c>
      <c r="AF8" s="66">
        <v>0.0</v>
      </c>
      <c r="AG8" s="4">
        <v>0.0</v>
      </c>
      <c r="AH8" s="4">
        <v>0.0</v>
      </c>
      <c r="AI8" s="4">
        <v>0.0</v>
      </c>
      <c r="AJ8" s="4">
        <v>0.0</v>
      </c>
      <c r="AK8" s="4">
        <v>0.0</v>
      </c>
      <c r="AL8" s="4">
        <v>0.0</v>
      </c>
      <c r="AM8" s="4">
        <v>0.0</v>
      </c>
      <c r="AN8" s="4">
        <v>0.0</v>
      </c>
      <c r="AO8" s="66">
        <v>0.0</v>
      </c>
      <c r="AP8" s="66">
        <v>0.0</v>
      </c>
      <c r="AQ8" s="7">
        <f t="shared" si="1"/>
        <v>14</v>
      </c>
    </row>
    <row r="9">
      <c r="A9" s="91" t="s">
        <v>435</v>
      </c>
      <c r="B9" s="9" t="str">
        <f t="array" ref="B9">iferror(iNDEX('Svi studenti'!$C$2:$C989,MATCH(A9, 'Svi studenti'!$B$2:$B989, 0)),"---")</f>
        <v>---</v>
      </c>
      <c r="C9" s="34" t="str">
        <f t="array" ref="C9">iferror(iNDEX('Svi studenti'!$G$2:$G989,MATCH(A9, 'Svi studenti'!$B$2:$B989,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6">
        <v>0.0</v>
      </c>
      <c r="J9" s="4">
        <v>4.0</v>
      </c>
      <c r="K9" s="4">
        <v>2.0</v>
      </c>
      <c r="L9" s="4">
        <v>0.0</v>
      </c>
      <c r="M9" s="4">
        <v>0.0</v>
      </c>
      <c r="N9" s="4">
        <v>0.0</v>
      </c>
      <c r="O9" s="4">
        <v>0.0</v>
      </c>
      <c r="P9" s="66">
        <v>0.0</v>
      </c>
      <c r="Q9" s="4">
        <v>3.0</v>
      </c>
      <c r="R9" s="4">
        <v>0.0</v>
      </c>
      <c r="S9" s="4">
        <v>0.0</v>
      </c>
      <c r="T9" s="66">
        <v>0.0</v>
      </c>
      <c r="U9" s="4">
        <v>4.0</v>
      </c>
      <c r="V9" s="4">
        <v>0.0</v>
      </c>
      <c r="W9" s="66">
        <v>0.0</v>
      </c>
      <c r="X9" s="4">
        <v>0.0</v>
      </c>
      <c r="Y9" s="66">
        <v>1.0</v>
      </c>
      <c r="Z9" s="4">
        <v>0.0</v>
      </c>
      <c r="AA9" s="66">
        <v>0.0</v>
      </c>
      <c r="AB9" s="4">
        <v>0.0</v>
      </c>
      <c r="AC9" s="4">
        <v>0.0</v>
      </c>
      <c r="AD9" s="4">
        <v>0.0</v>
      </c>
      <c r="AE9" s="4">
        <v>0.0</v>
      </c>
      <c r="AF9" s="66">
        <v>0.0</v>
      </c>
      <c r="AG9" s="4">
        <v>0.0</v>
      </c>
      <c r="AH9" s="4">
        <v>0.0</v>
      </c>
      <c r="AI9" s="4">
        <v>0.0</v>
      </c>
      <c r="AJ9" s="4">
        <v>0.0</v>
      </c>
      <c r="AK9" s="4">
        <v>0.0</v>
      </c>
      <c r="AL9" s="4">
        <v>0.0</v>
      </c>
      <c r="AM9" s="4">
        <v>0.0</v>
      </c>
      <c r="AN9" s="4">
        <v>0.0</v>
      </c>
      <c r="AO9" s="66">
        <v>0.0</v>
      </c>
      <c r="AP9" s="66">
        <v>0.0</v>
      </c>
      <c r="AQ9" s="7">
        <f t="shared" si="1"/>
        <v>22</v>
      </c>
    </row>
    <row r="10">
      <c r="A10" s="91" t="s">
        <v>436</v>
      </c>
      <c r="B10" s="9" t="str">
        <f t="array" ref="B10">iferror(iNDEX('Svi studenti'!$C$2:$C989,MATCH(A10, 'Svi studenti'!$B$2:$B989, 0)),"---")</f>
        <v>---</v>
      </c>
      <c r="C10" s="34" t="str">
        <f t="array" ref="C10">iferror(iNDEX('Svi studenti'!$G$2:$G989,MATCH(A10, 'Svi studenti'!$B$2:$B989, 0)),"---")</f>
        <v>---</v>
      </c>
      <c r="D10" s="92">
        <v>2.0</v>
      </c>
      <c r="E10" s="92">
        <v>6.0</v>
      </c>
      <c r="F10" s="92">
        <v>2.0</v>
      </c>
      <c r="G10" s="92">
        <v>1.0</v>
      </c>
      <c r="H10" s="92">
        <v>0.5</v>
      </c>
      <c r="I10" s="93">
        <v>0.5</v>
      </c>
      <c r="J10" s="92">
        <v>4.0</v>
      </c>
      <c r="K10" s="92">
        <v>2.0</v>
      </c>
      <c r="L10" s="92">
        <v>2.0</v>
      </c>
      <c r="M10" s="92">
        <v>0.5</v>
      </c>
      <c r="N10" s="92">
        <v>0.5</v>
      </c>
      <c r="O10" s="92">
        <v>0.5</v>
      </c>
      <c r="P10" s="66">
        <v>0.5</v>
      </c>
      <c r="Q10" s="4">
        <v>4.0</v>
      </c>
      <c r="R10" s="4">
        <v>1.0</v>
      </c>
      <c r="S10" s="4">
        <v>1.0</v>
      </c>
      <c r="T10" s="66">
        <v>1.0</v>
      </c>
      <c r="U10" s="4">
        <v>4.0</v>
      </c>
      <c r="V10" s="4">
        <v>1.0</v>
      </c>
      <c r="W10" s="66">
        <v>1.0</v>
      </c>
      <c r="X10" s="4">
        <v>2.0</v>
      </c>
      <c r="Y10" s="66">
        <v>1.0</v>
      </c>
      <c r="Z10" s="4">
        <v>0.0</v>
      </c>
      <c r="AA10" s="66">
        <v>0.0</v>
      </c>
      <c r="AB10" s="4">
        <v>0.0</v>
      </c>
      <c r="AC10" s="4">
        <v>0.0</v>
      </c>
      <c r="AD10" s="4">
        <v>0.0</v>
      </c>
      <c r="AE10" s="4">
        <v>0.0</v>
      </c>
      <c r="AF10" s="66">
        <v>0.0</v>
      </c>
      <c r="AG10" s="4">
        <v>0.0</v>
      </c>
      <c r="AH10" s="4">
        <v>0.0</v>
      </c>
      <c r="AI10" s="4">
        <v>0.0</v>
      </c>
      <c r="AJ10" s="4">
        <v>0.0</v>
      </c>
      <c r="AK10" s="4">
        <v>0.0</v>
      </c>
      <c r="AL10" s="4">
        <v>0.0</v>
      </c>
      <c r="AM10" s="4">
        <v>0.0</v>
      </c>
      <c r="AN10" s="4">
        <v>0.0</v>
      </c>
      <c r="AO10" s="66">
        <v>0.0</v>
      </c>
      <c r="AP10" s="66">
        <v>0.0</v>
      </c>
      <c r="AQ10" s="7">
        <f t="shared" si="1"/>
        <v>38</v>
      </c>
    </row>
    <row r="11">
      <c r="A11" s="91" t="s">
        <v>437</v>
      </c>
      <c r="B11" s="9" t="str">
        <f t="array" ref="B11">iferror(iNDEX('Svi studenti'!$C$2:$C989,MATCH(A11, 'Svi studenti'!$B$2:$B989, 0)),"---")</f>
        <v>---</v>
      </c>
      <c r="C11" s="31" t="str">
        <f t="array" ref="C11">iferror(iNDEX('Svi studenti'!$G$2:$G989,MATCH(A11, 'Svi studenti'!$B$2:$B989, 0)),"---")</f>
        <v>---</v>
      </c>
      <c r="D11" s="4">
        <v>2.0</v>
      </c>
      <c r="E11" s="4">
        <v>4.0</v>
      </c>
      <c r="F11" s="4">
        <v>2.0</v>
      </c>
      <c r="G11" s="4">
        <v>2.0</v>
      </c>
      <c r="H11" s="4">
        <v>0.0</v>
      </c>
      <c r="I11" s="66">
        <v>0.0</v>
      </c>
      <c r="J11" s="4">
        <v>4.0</v>
      </c>
      <c r="K11" s="4">
        <v>2.0</v>
      </c>
      <c r="L11" s="4">
        <v>0.0</v>
      </c>
      <c r="M11" s="4">
        <v>0.0</v>
      </c>
      <c r="N11" s="4">
        <v>0.0</v>
      </c>
      <c r="O11" s="4">
        <v>0.0</v>
      </c>
      <c r="P11" s="66">
        <v>0.0</v>
      </c>
      <c r="Q11" s="4">
        <v>3.0</v>
      </c>
      <c r="R11" s="4">
        <v>0.0</v>
      </c>
      <c r="S11" s="4">
        <v>0.0</v>
      </c>
      <c r="T11" s="66">
        <v>0.0</v>
      </c>
      <c r="U11" s="4">
        <v>3.0</v>
      </c>
      <c r="V11" s="4">
        <v>0.0</v>
      </c>
      <c r="W11" s="66">
        <v>0.0</v>
      </c>
      <c r="X11" s="4">
        <v>2.0</v>
      </c>
      <c r="Y11" s="66">
        <v>1.0</v>
      </c>
      <c r="Z11" s="4">
        <v>0.0</v>
      </c>
      <c r="AA11" s="66">
        <v>0.0</v>
      </c>
      <c r="AB11" s="4">
        <v>0.0</v>
      </c>
      <c r="AC11" s="4">
        <v>0.0</v>
      </c>
      <c r="AD11" s="4">
        <v>0.0</v>
      </c>
      <c r="AE11" s="4">
        <v>0.0</v>
      </c>
      <c r="AF11" s="66">
        <v>0.0</v>
      </c>
      <c r="AG11" s="4">
        <v>0.0</v>
      </c>
      <c r="AH11" s="4">
        <v>0.0</v>
      </c>
      <c r="AI11" s="4">
        <v>0.0</v>
      </c>
      <c r="AJ11" s="4">
        <v>0.0</v>
      </c>
      <c r="AK11" s="4">
        <v>0.0</v>
      </c>
      <c r="AL11" s="4">
        <v>0.0</v>
      </c>
      <c r="AM11" s="4">
        <v>0.0</v>
      </c>
      <c r="AN11" s="4">
        <v>0.0</v>
      </c>
      <c r="AO11" s="66">
        <v>0.0</v>
      </c>
      <c r="AP11" s="66">
        <v>0.0</v>
      </c>
      <c r="AQ11" s="7">
        <f t="shared" si="1"/>
        <v>25</v>
      </c>
    </row>
    <row r="12">
      <c r="A12" s="91" t="s">
        <v>438</v>
      </c>
      <c r="B12" s="9" t="str">
        <f t="array" ref="B12">iferror(iNDEX('Svi studenti'!$C$2:$C989,MATCH(A12, 'Svi studenti'!$B$2:$B989, 0)),"---")</f>
        <v>---</v>
      </c>
      <c r="C12" s="31" t="str">
        <f t="array" ref="C12">iferror(iNDEX('Svi studenti'!$G$2:$G989,MATCH(A12, 'Svi studenti'!$B$2:$B989, 0)),"---")</f>
        <v>---</v>
      </c>
      <c r="D12" s="4">
        <v>2.0</v>
      </c>
      <c r="E12" s="4">
        <v>5.0</v>
      </c>
      <c r="F12" s="4">
        <v>2.0</v>
      </c>
      <c r="G12" s="4">
        <v>1.0</v>
      </c>
      <c r="H12" s="4">
        <v>0.5</v>
      </c>
      <c r="I12" s="66">
        <v>0.0</v>
      </c>
      <c r="J12" s="4">
        <v>4.0</v>
      </c>
      <c r="K12" s="4">
        <v>2.0</v>
      </c>
      <c r="L12" s="4">
        <v>0.0</v>
      </c>
      <c r="M12" s="4">
        <v>0.0</v>
      </c>
      <c r="N12" s="4">
        <v>0.0</v>
      </c>
      <c r="O12" s="4">
        <v>0.0</v>
      </c>
      <c r="P12" s="66">
        <v>0.0</v>
      </c>
      <c r="Q12" s="4">
        <v>2.5</v>
      </c>
      <c r="R12" s="4">
        <v>0.0</v>
      </c>
      <c r="S12" s="4">
        <v>0.0</v>
      </c>
      <c r="T12" s="66">
        <v>0.0</v>
      </c>
      <c r="U12" s="4">
        <v>2.0</v>
      </c>
      <c r="V12" s="4">
        <v>0.0</v>
      </c>
      <c r="W12" s="66">
        <v>0.0</v>
      </c>
      <c r="X12" s="4">
        <v>0.0</v>
      </c>
      <c r="Y12" s="66">
        <v>1.0</v>
      </c>
      <c r="Z12" s="4">
        <v>0.0</v>
      </c>
      <c r="AA12" s="66">
        <v>0.0</v>
      </c>
      <c r="AB12" s="4">
        <v>0.0</v>
      </c>
      <c r="AC12" s="4">
        <v>0.0</v>
      </c>
      <c r="AD12" s="4">
        <v>0.0</v>
      </c>
      <c r="AE12" s="4">
        <v>0.0</v>
      </c>
      <c r="AF12" s="66">
        <v>0.0</v>
      </c>
      <c r="AG12" s="4">
        <v>0.0</v>
      </c>
      <c r="AH12" s="4">
        <v>0.0</v>
      </c>
      <c r="AI12" s="4">
        <v>0.0</v>
      </c>
      <c r="AJ12" s="4">
        <v>0.0</v>
      </c>
      <c r="AK12" s="4">
        <v>0.0</v>
      </c>
      <c r="AL12" s="4">
        <v>0.0</v>
      </c>
      <c r="AM12" s="4">
        <v>0.0</v>
      </c>
      <c r="AN12" s="4">
        <v>0.0</v>
      </c>
      <c r="AO12" s="66">
        <v>0.0</v>
      </c>
      <c r="AP12" s="66">
        <v>0.0</v>
      </c>
      <c r="AQ12" s="7">
        <f t="shared" si="1"/>
        <v>22</v>
      </c>
    </row>
    <row r="13">
      <c r="A13" s="91" t="s">
        <v>17</v>
      </c>
      <c r="B13" s="9" t="str">
        <f t="array" ref="B13">iferror(iNDEX('Svi studenti'!$C$2:$C989,MATCH(A13, 'Svi studenti'!$B$2:$B989, 0)),"---")</f>
        <v>Будимир, Никола</v>
      </c>
      <c r="C13" s="31" t="str">
        <f t="array" ref="C13">iferror(iNDEX('Svi studenti'!$G$2:$G989,MATCH(A13, 'Svi studenti'!$B$2:$B989,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6">
        <v>0.0</v>
      </c>
      <c r="J13" s="4">
        <v>4.0</v>
      </c>
      <c r="K13" s="4">
        <v>2.0</v>
      </c>
      <c r="L13" s="4">
        <v>0.0</v>
      </c>
      <c r="M13" s="4">
        <v>0.0</v>
      </c>
      <c r="N13" s="4">
        <v>0.0</v>
      </c>
      <c r="O13" s="4">
        <v>0.0</v>
      </c>
      <c r="P13" s="66">
        <v>0.0</v>
      </c>
      <c r="Q13" s="4">
        <v>4.0</v>
      </c>
      <c r="R13" s="4">
        <v>0.0</v>
      </c>
      <c r="S13" s="4">
        <v>0.0</v>
      </c>
      <c r="T13" s="66">
        <v>0.0</v>
      </c>
      <c r="U13" s="4">
        <v>4.0</v>
      </c>
      <c r="V13" s="4">
        <v>0.0</v>
      </c>
      <c r="W13" s="66">
        <v>0.0</v>
      </c>
      <c r="X13" s="4">
        <v>0.0</v>
      </c>
      <c r="Y13" s="66">
        <v>1.0</v>
      </c>
      <c r="Z13" s="4">
        <v>0.0</v>
      </c>
      <c r="AA13" s="66">
        <v>0.0</v>
      </c>
      <c r="AB13" s="4">
        <v>0.0</v>
      </c>
      <c r="AC13" s="4">
        <v>0.0</v>
      </c>
      <c r="AD13" s="4">
        <v>0.0</v>
      </c>
      <c r="AE13" s="4">
        <v>0.0</v>
      </c>
      <c r="AF13" s="66">
        <v>0.0</v>
      </c>
      <c r="AG13" s="4">
        <v>0.0</v>
      </c>
      <c r="AH13" s="4">
        <v>0.0</v>
      </c>
      <c r="AI13" s="4">
        <v>0.0</v>
      </c>
      <c r="AJ13" s="4">
        <v>0.0</v>
      </c>
      <c r="AK13" s="4">
        <v>0.0</v>
      </c>
      <c r="AL13" s="4">
        <v>0.0</v>
      </c>
      <c r="AM13" s="4">
        <v>0.0</v>
      </c>
      <c r="AN13" s="4">
        <v>0.0</v>
      </c>
      <c r="AO13" s="66">
        <v>0.0</v>
      </c>
      <c r="AP13" s="66">
        <v>0.0</v>
      </c>
      <c r="AQ13" s="7">
        <f t="shared" si="1"/>
        <v>23</v>
      </c>
    </row>
    <row r="14">
      <c r="A14" s="91" t="s">
        <v>400</v>
      </c>
      <c r="B14" s="9" t="str">
        <f t="array" ref="B14">iferror(iNDEX('Svi studenti'!$C$2:$C989,MATCH(A14, 'Svi studenti'!$B$2:$B989, 0)),"---")</f>
        <v>---</v>
      </c>
      <c r="C14" s="34" t="str">
        <f t="array" ref="C14">iferror(iNDEX('Svi studenti'!$G$2:$G989,MATCH(A14, 'Svi studenti'!$B$2:$B989, 0)),"---")</f>
        <v>---</v>
      </c>
      <c r="D14" s="4">
        <v>1.0</v>
      </c>
      <c r="E14" s="4">
        <v>5.0</v>
      </c>
      <c r="F14" s="4">
        <v>2.0</v>
      </c>
      <c r="G14" s="4">
        <v>1.0</v>
      </c>
      <c r="H14" s="4">
        <v>0.5</v>
      </c>
      <c r="I14" s="66">
        <v>0.5</v>
      </c>
      <c r="J14" s="4">
        <v>4.0</v>
      </c>
      <c r="K14" s="4">
        <v>1.0</v>
      </c>
      <c r="L14" s="4">
        <v>0.0</v>
      </c>
      <c r="M14" s="4">
        <v>0.5</v>
      </c>
      <c r="N14" s="4">
        <v>0.5</v>
      </c>
      <c r="O14" s="4">
        <v>0.5</v>
      </c>
      <c r="P14" s="66">
        <v>0.5</v>
      </c>
      <c r="Q14" s="4">
        <v>4.0</v>
      </c>
      <c r="R14" s="4">
        <v>1.0</v>
      </c>
      <c r="S14" s="4">
        <v>1.0</v>
      </c>
      <c r="T14" s="66">
        <v>1.0</v>
      </c>
      <c r="U14" s="4">
        <v>4.0</v>
      </c>
      <c r="V14" s="4">
        <v>1.0</v>
      </c>
      <c r="W14" s="66">
        <v>1.0</v>
      </c>
      <c r="X14" s="4">
        <v>0.0</v>
      </c>
      <c r="Y14" s="66">
        <v>0.0</v>
      </c>
      <c r="Z14" s="4">
        <v>0.0</v>
      </c>
      <c r="AA14" s="66">
        <v>0.0</v>
      </c>
      <c r="AB14" s="4">
        <v>0.0</v>
      </c>
      <c r="AC14" s="4">
        <v>0.0</v>
      </c>
      <c r="AD14" s="4">
        <v>0.0</v>
      </c>
      <c r="AE14" s="4">
        <v>0.0</v>
      </c>
      <c r="AF14" s="66">
        <v>0.0</v>
      </c>
      <c r="AG14" s="4">
        <v>0.0</v>
      </c>
      <c r="AH14" s="4">
        <v>0.0</v>
      </c>
      <c r="AI14" s="4">
        <v>0.0</v>
      </c>
      <c r="AJ14" s="4">
        <v>0.0</v>
      </c>
      <c r="AK14" s="4">
        <v>0.0</v>
      </c>
      <c r="AL14" s="4">
        <v>0.0</v>
      </c>
      <c r="AM14" s="4">
        <v>0.0</v>
      </c>
      <c r="AN14" s="4">
        <v>0.0</v>
      </c>
      <c r="AO14" s="66">
        <v>0.0</v>
      </c>
      <c r="AP14" s="66">
        <v>0.0</v>
      </c>
      <c r="AQ14" s="7">
        <f t="shared" si="1"/>
        <v>30</v>
      </c>
    </row>
    <row r="15">
      <c r="A15" s="91" t="s">
        <v>439</v>
      </c>
      <c r="B15" s="9" t="str">
        <f t="array" ref="B15">iferror(iNDEX('Svi studenti'!$C$2:$C989,MATCH(A15, 'Svi studenti'!$B$2:$B989, 0)),"---")</f>
        <v>---</v>
      </c>
      <c r="C15" s="34" t="str">
        <f t="array" ref="C15">iferror(iNDEX('Svi studenti'!$G$2:$G989,MATCH(A15, 'Svi studenti'!$B$2:$B989, 0)),"---")</f>
        <v>---</v>
      </c>
      <c r="D15" s="92">
        <v>2.0</v>
      </c>
      <c r="E15" s="92">
        <v>6.0</v>
      </c>
      <c r="F15" s="92">
        <v>0.0</v>
      </c>
      <c r="G15" s="92">
        <v>0.0</v>
      </c>
      <c r="H15" s="92">
        <v>0.0</v>
      </c>
      <c r="I15" s="93">
        <v>0.0</v>
      </c>
      <c r="J15" s="92">
        <v>4.0</v>
      </c>
      <c r="K15" s="92">
        <v>2.0</v>
      </c>
      <c r="L15" s="92">
        <v>0.0</v>
      </c>
      <c r="M15" s="92">
        <v>0.0</v>
      </c>
      <c r="N15" s="92">
        <v>0.0</v>
      </c>
      <c r="O15" s="92">
        <v>0.0</v>
      </c>
      <c r="P15" s="66">
        <v>0.0</v>
      </c>
      <c r="Q15" s="4">
        <v>4.0</v>
      </c>
      <c r="R15" s="4">
        <v>0.0</v>
      </c>
      <c r="S15" s="4">
        <v>0.0</v>
      </c>
      <c r="T15" s="66">
        <v>0.0</v>
      </c>
      <c r="U15" s="4">
        <v>4.0</v>
      </c>
      <c r="V15" s="4">
        <v>0.0</v>
      </c>
      <c r="W15" s="66">
        <v>0.0</v>
      </c>
      <c r="X15" s="4">
        <v>0.0</v>
      </c>
      <c r="Y15" s="66">
        <v>1.0</v>
      </c>
      <c r="Z15" s="4">
        <v>0.0</v>
      </c>
      <c r="AA15" s="66">
        <v>0.0</v>
      </c>
      <c r="AB15" s="4">
        <v>0.0</v>
      </c>
      <c r="AC15" s="4">
        <v>0.0</v>
      </c>
      <c r="AD15" s="4">
        <v>0.0</v>
      </c>
      <c r="AE15" s="4">
        <v>0.0</v>
      </c>
      <c r="AF15" s="66">
        <v>0.0</v>
      </c>
      <c r="AG15" s="4">
        <v>0.0</v>
      </c>
      <c r="AH15" s="4">
        <v>0.0</v>
      </c>
      <c r="AI15" s="4">
        <v>0.0</v>
      </c>
      <c r="AJ15" s="4">
        <v>0.0</v>
      </c>
      <c r="AK15" s="4">
        <v>0.0</v>
      </c>
      <c r="AL15" s="4">
        <v>0.0</v>
      </c>
      <c r="AM15" s="4">
        <v>0.0</v>
      </c>
      <c r="AN15" s="4">
        <v>0.0</v>
      </c>
      <c r="AO15" s="66">
        <v>0.0</v>
      </c>
      <c r="AP15" s="66">
        <v>0.0</v>
      </c>
      <c r="AQ15" s="7">
        <f t="shared" si="1"/>
        <v>23</v>
      </c>
    </row>
    <row r="16">
      <c r="A16" s="91" t="s">
        <v>440</v>
      </c>
      <c r="B16" s="9" t="str">
        <f t="array" ref="B16">iferror(iNDEX('Svi studenti'!$C$2:$C989,MATCH(A16, 'Svi studenti'!$B$2:$B989, 0)),"---")</f>
        <v>---</v>
      </c>
      <c r="C16" s="34" t="str">
        <f t="array" ref="C16">iferror(iNDEX('Svi studenti'!$G$2:$G989,MATCH(A16, 'Svi studenti'!$B$2:$B989, 0)),"---")</f>
        <v>---</v>
      </c>
      <c r="D16" s="4">
        <v>1.5</v>
      </c>
      <c r="E16" s="4">
        <v>6.0</v>
      </c>
      <c r="F16" s="4">
        <v>2.0</v>
      </c>
      <c r="G16" s="4">
        <v>1.0</v>
      </c>
      <c r="H16" s="4">
        <v>0.0</v>
      </c>
      <c r="I16" s="66">
        <v>0.0</v>
      </c>
      <c r="J16" s="4">
        <v>4.0</v>
      </c>
      <c r="K16" s="4">
        <v>2.0</v>
      </c>
      <c r="L16" s="4">
        <v>0.0</v>
      </c>
      <c r="M16" s="4">
        <v>0.0</v>
      </c>
      <c r="N16" s="4">
        <v>0.0</v>
      </c>
      <c r="O16" s="4">
        <v>0.0</v>
      </c>
      <c r="P16" s="66">
        <v>0.0</v>
      </c>
      <c r="Q16" s="4">
        <v>4.0</v>
      </c>
      <c r="R16" s="4">
        <v>0.0</v>
      </c>
      <c r="S16" s="4">
        <v>0.0</v>
      </c>
      <c r="T16" s="66">
        <v>0.0</v>
      </c>
      <c r="U16" s="4">
        <v>4.0</v>
      </c>
      <c r="V16" s="4">
        <v>0.0</v>
      </c>
      <c r="W16" s="66">
        <v>0.0</v>
      </c>
      <c r="X16" s="4">
        <v>0.0</v>
      </c>
      <c r="Y16" s="66">
        <v>1.0</v>
      </c>
      <c r="Z16" s="4">
        <v>0.0</v>
      </c>
      <c r="AA16" s="66">
        <v>0.0</v>
      </c>
      <c r="AB16" s="4">
        <v>0.0</v>
      </c>
      <c r="AC16" s="4">
        <v>0.0</v>
      </c>
      <c r="AD16" s="4">
        <v>0.0</v>
      </c>
      <c r="AE16" s="4">
        <v>0.0</v>
      </c>
      <c r="AF16" s="66">
        <v>0.0</v>
      </c>
      <c r="AG16" s="4">
        <v>0.0</v>
      </c>
      <c r="AH16" s="4">
        <v>0.0</v>
      </c>
      <c r="AI16" s="4">
        <v>0.0</v>
      </c>
      <c r="AJ16" s="4">
        <v>0.0</v>
      </c>
      <c r="AK16" s="4">
        <v>0.0</v>
      </c>
      <c r="AL16" s="4">
        <v>0.0</v>
      </c>
      <c r="AM16" s="4">
        <v>0.0</v>
      </c>
      <c r="AN16" s="4">
        <v>0.0</v>
      </c>
      <c r="AO16" s="66">
        <v>0.0</v>
      </c>
      <c r="AP16" s="66">
        <v>0.0</v>
      </c>
      <c r="AQ16" s="7">
        <f t="shared" si="1"/>
        <v>25.5</v>
      </c>
    </row>
    <row r="17">
      <c r="A17" s="91" t="s">
        <v>441</v>
      </c>
      <c r="B17" s="9" t="str">
        <f t="array" ref="B17">iferror(iNDEX('Svi studenti'!$C$2:$C989,MATCH(A17, 'Svi studenti'!$B$2:$B989, 0)),"---")</f>
        <v>---</v>
      </c>
      <c r="C17" s="34" t="str">
        <f t="array" ref="C17">iferror(iNDEX('Svi studenti'!$G$2:$G989,MATCH(A17, 'Svi studenti'!$B$2:$B989, 0)),"---")</f>
        <v>---</v>
      </c>
      <c r="D17" s="4">
        <v>2.0</v>
      </c>
      <c r="E17" s="4">
        <v>6.0</v>
      </c>
      <c r="F17" s="4">
        <v>0.0</v>
      </c>
      <c r="G17" s="4">
        <v>0.0</v>
      </c>
      <c r="H17" s="4">
        <v>0.0</v>
      </c>
      <c r="I17" s="66">
        <v>0.0</v>
      </c>
      <c r="J17" s="4">
        <v>4.0</v>
      </c>
      <c r="K17" s="4">
        <v>2.0</v>
      </c>
      <c r="L17" s="4">
        <v>0.0</v>
      </c>
      <c r="M17" s="4">
        <v>0.0</v>
      </c>
      <c r="N17" s="4">
        <v>0.0</v>
      </c>
      <c r="O17" s="4">
        <v>0.0</v>
      </c>
      <c r="P17" s="66">
        <v>0.0</v>
      </c>
      <c r="Q17" s="4">
        <v>4.0</v>
      </c>
      <c r="R17" s="4">
        <v>0.0</v>
      </c>
      <c r="S17" s="4">
        <v>0.0</v>
      </c>
      <c r="T17" s="66">
        <v>0.0</v>
      </c>
      <c r="U17" s="4">
        <v>4.0</v>
      </c>
      <c r="V17" s="4">
        <v>0.0</v>
      </c>
      <c r="W17" s="66">
        <v>0.0</v>
      </c>
      <c r="X17" s="4">
        <v>0.0</v>
      </c>
      <c r="Y17" s="66">
        <v>1.0</v>
      </c>
      <c r="Z17" s="4">
        <v>0.0</v>
      </c>
      <c r="AA17" s="66">
        <v>0.0</v>
      </c>
      <c r="AB17" s="4">
        <v>0.0</v>
      </c>
      <c r="AC17" s="4">
        <v>0.0</v>
      </c>
      <c r="AD17" s="4">
        <v>0.0</v>
      </c>
      <c r="AE17" s="4">
        <v>0.0</v>
      </c>
      <c r="AF17" s="66">
        <v>0.0</v>
      </c>
      <c r="AG17" s="4">
        <v>0.0</v>
      </c>
      <c r="AH17" s="4">
        <v>0.0</v>
      </c>
      <c r="AI17" s="4">
        <v>0.0</v>
      </c>
      <c r="AJ17" s="4">
        <v>0.0</v>
      </c>
      <c r="AK17" s="4">
        <v>0.0</v>
      </c>
      <c r="AL17" s="4">
        <v>0.0</v>
      </c>
      <c r="AM17" s="4">
        <v>0.0</v>
      </c>
      <c r="AN17" s="4">
        <v>0.0</v>
      </c>
      <c r="AO17" s="66">
        <v>0.0</v>
      </c>
      <c r="AP17" s="66">
        <v>0.0</v>
      </c>
      <c r="AQ17" s="7">
        <f t="shared" si="1"/>
        <v>23</v>
      </c>
    </row>
    <row r="18">
      <c r="A18" s="94" t="s">
        <v>442</v>
      </c>
      <c r="B18" s="9" t="str">
        <f t="array" ref="B18">iferror(iNDEX('Svi studenti'!$C$2:$C989,MATCH(A18, 'Svi studenti'!$B$2:$B989, 0)),"---")</f>
        <v>---</v>
      </c>
      <c r="C18" s="34" t="str">
        <f t="array" ref="C18">iferror(iNDEX('Svi studenti'!$G$2:$G989,MATCH(A18, 'Svi studenti'!$B$2:$B989,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6">
        <v>0.0</v>
      </c>
      <c r="J18" s="4">
        <v>4.0</v>
      </c>
      <c r="K18" s="4">
        <v>2.0</v>
      </c>
      <c r="L18" s="4">
        <v>0.0</v>
      </c>
      <c r="M18" s="4">
        <v>0.0</v>
      </c>
      <c r="N18" s="4">
        <v>0.0</v>
      </c>
      <c r="O18" s="4">
        <v>0.0</v>
      </c>
      <c r="P18" s="66">
        <v>0.0</v>
      </c>
      <c r="Q18" s="4">
        <v>4.0</v>
      </c>
      <c r="R18" s="4">
        <v>0.0</v>
      </c>
      <c r="S18" s="4">
        <v>0.0</v>
      </c>
      <c r="T18" s="66">
        <v>0.0</v>
      </c>
      <c r="U18" s="4">
        <v>4.0</v>
      </c>
      <c r="V18" s="4">
        <v>0.0</v>
      </c>
      <c r="W18" s="66">
        <v>0.0</v>
      </c>
      <c r="X18" s="4">
        <v>0.0</v>
      </c>
      <c r="Y18" s="66">
        <v>1.0</v>
      </c>
      <c r="Z18" s="4">
        <v>0.0</v>
      </c>
      <c r="AA18" s="66">
        <v>0.0</v>
      </c>
      <c r="AB18" s="4">
        <v>0.0</v>
      </c>
      <c r="AC18" s="4">
        <v>0.0</v>
      </c>
      <c r="AD18" s="4">
        <v>0.0</v>
      </c>
      <c r="AE18" s="4">
        <v>0.0</v>
      </c>
      <c r="AF18" s="66">
        <v>0.0</v>
      </c>
      <c r="AG18" s="4">
        <v>0.0</v>
      </c>
      <c r="AH18" s="4">
        <v>0.0</v>
      </c>
      <c r="AI18" s="4">
        <v>0.0</v>
      </c>
      <c r="AJ18" s="4">
        <v>0.0</v>
      </c>
      <c r="AK18" s="4">
        <v>0.0</v>
      </c>
      <c r="AL18" s="4">
        <v>0.0</v>
      </c>
      <c r="AM18" s="4">
        <v>0.0</v>
      </c>
      <c r="AN18" s="4">
        <v>0.0</v>
      </c>
      <c r="AO18" s="66">
        <v>0.0</v>
      </c>
      <c r="AP18" s="66">
        <v>0.0</v>
      </c>
      <c r="AQ18" s="7">
        <f t="shared" si="1"/>
        <v>23</v>
      </c>
    </row>
    <row r="19">
      <c r="A19" s="91" t="s">
        <v>402</v>
      </c>
      <c r="B19" s="9" t="str">
        <f t="array" ref="B19">iferror(iNDEX('Svi studenti'!$C$2:$C989,MATCH(A19, 'Svi studenti'!$B$2:$B989, 0)),"---")</f>
        <v>---</v>
      </c>
      <c r="C19" s="34" t="str">
        <f t="array" ref="C19">iferror(iNDEX('Svi studenti'!$G$2:$G989,MATCH(A19, 'Svi studenti'!$B$2:$B989, 0)),"---")</f>
        <v>---</v>
      </c>
      <c r="D19" s="92">
        <v>2.0</v>
      </c>
      <c r="E19" s="92">
        <v>6.0</v>
      </c>
      <c r="F19" s="92">
        <v>0.0</v>
      </c>
      <c r="G19" s="92">
        <v>0.0</v>
      </c>
      <c r="H19" s="92">
        <v>0.0</v>
      </c>
      <c r="I19" s="93">
        <v>0.0</v>
      </c>
      <c r="J19" s="92">
        <v>4.0</v>
      </c>
      <c r="K19" s="92">
        <v>1.0</v>
      </c>
      <c r="L19" s="92">
        <v>0.0</v>
      </c>
      <c r="M19" s="92">
        <v>0.0</v>
      </c>
      <c r="N19" s="92">
        <v>0.0</v>
      </c>
      <c r="O19" s="92">
        <v>0.0</v>
      </c>
      <c r="P19" s="66">
        <v>0.0</v>
      </c>
      <c r="Q19" s="4">
        <v>4.0</v>
      </c>
      <c r="R19" s="4">
        <v>0.0</v>
      </c>
      <c r="S19" s="4">
        <v>0.0</v>
      </c>
      <c r="T19" s="66">
        <v>0.0</v>
      </c>
      <c r="U19" s="4">
        <v>4.0</v>
      </c>
      <c r="V19" s="4">
        <v>0.0</v>
      </c>
      <c r="W19" s="66">
        <v>0.0</v>
      </c>
      <c r="X19" s="4">
        <v>0.0</v>
      </c>
      <c r="Y19" s="66">
        <v>1.0</v>
      </c>
      <c r="Z19" s="4">
        <v>0.25</v>
      </c>
      <c r="AA19" s="66">
        <v>0.0</v>
      </c>
      <c r="AB19" s="4">
        <v>0.5</v>
      </c>
      <c r="AC19" s="4">
        <v>0.0</v>
      </c>
      <c r="AD19" s="4">
        <v>0.0</v>
      </c>
      <c r="AE19" s="4">
        <v>0.0</v>
      </c>
      <c r="AF19" s="66">
        <v>0.0</v>
      </c>
      <c r="AG19" s="4">
        <v>0.0</v>
      </c>
      <c r="AH19" s="4">
        <v>0.0</v>
      </c>
      <c r="AI19" s="4">
        <v>0.0</v>
      </c>
      <c r="AJ19" s="4">
        <v>0.0</v>
      </c>
      <c r="AK19" s="4">
        <v>0.0</v>
      </c>
      <c r="AL19" s="4">
        <v>0.0</v>
      </c>
      <c r="AM19" s="4">
        <v>0.0</v>
      </c>
      <c r="AN19" s="4">
        <v>0.0</v>
      </c>
      <c r="AO19" s="66">
        <v>0.0</v>
      </c>
      <c r="AP19" s="66">
        <v>0.0</v>
      </c>
      <c r="AQ19" s="7">
        <f t="shared" si="1"/>
        <v>22.75</v>
      </c>
    </row>
    <row r="20">
      <c r="A20" s="91" t="s">
        <v>443</v>
      </c>
      <c r="B20" s="9" t="str">
        <f t="array" ref="B20">iferror(iNDEX('Svi studenti'!$C$2:$C989,MATCH(A20, 'Svi studenti'!$B$2:$B989, 0)),"---")</f>
        <v>---</v>
      </c>
      <c r="C20" s="34" t="str">
        <f t="array" ref="C20">iferror(iNDEX('Svi studenti'!$G$2:$G989,MATCH(A20, 'Svi studenti'!$B$2:$B989,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6">
        <v>0.0</v>
      </c>
      <c r="J20" s="4">
        <v>4.0</v>
      </c>
      <c r="K20" s="4">
        <v>2.0</v>
      </c>
      <c r="L20" s="4">
        <v>0.0</v>
      </c>
      <c r="M20" s="4">
        <v>0.0</v>
      </c>
      <c r="N20" s="4">
        <v>0.0</v>
      </c>
      <c r="O20" s="4">
        <v>0.0</v>
      </c>
      <c r="P20" s="66">
        <v>0.0</v>
      </c>
      <c r="Q20" s="4">
        <v>4.0</v>
      </c>
      <c r="R20" s="4">
        <v>0.0</v>
      </c>
      <c r="S20" s="4">
        <v>0.0</v>
      </c>
      <c r="T20" s="66">
        <v>0.0</v>
      </c>
      <c r="U20" s="4">
        <v>4.0</v>
      </c>
      <c r="V20" s="4">
        <v>0.0</v>
      </c>
      <c r="W20" s="66">
        <v>0.0</v>
      </c>
      <c r="X20" s="4">
        <v>0.0</v>
      </c>
      <c r="Y20" s="66">
        <v>1.0</v>
      </c>
      <c r="Z20" s="4">
        <v>0.0</v>
      </c>
      <c r="AA20" s="66">
        <v>0.0</v>
      </c>
      <c r="AB20" s="4">
        <v>0.0</v>
      </c>
      <c r="AC20" s="4">
        <v>0.0</v>
      </c>
      <c r="AD20" s="4">
        <v>0.0</v>
      </c>
      <c r="AE20" s="4">
        <v>0.0</v>
      </c>
      <c r="AF20" s="66">
        <v>0.0</v>
      </c>
      <c r="AG20" s="4">
        <v>0.0</v>
      </c>
      <c r="AH20" s="4">
        <v>0.0</v>
      </c>
      <c r="AI20" s="4">
        <v>0.0</v>
      </c>
      <c r="AJ20" s="4">
        <v>0.0</v>
      </c>
      <c r="AK20" s="4">
        <v>0.0</v>
      </c>
      <c r="AL20" s="4">
        <v>0.0</v>
      </c>
      <c r="AM20" s="4">
        <v>0.0</v>
      </c>
      <c r="AN20" s="4">
        <v>0.0</v>
      </c>
      <c r="AO20" s="66">
        <v>0.0</v>
      </c>
      <c r="AP20" s="66">
        <v>0.0</v>
      </c>
      <c r="AQ20" s="7">
        <f t="shared" si="1"/>
        <v>23</v>
      </c>
    </row>
    <row r="21">
      <c r="A21" s="91" t="s">
        <v>444</v>
      </c>
      <c r="B21" s="9" t="str">
        <f t="array" ref="B21">iferror(iNDEX('Svi studenti'!$C$2:$C989,MATCH(A21, 'Svi studenti'!$B$2:$B989, 0)),"---")</f>
        <v>---</v>
      </c>
      <c r="C21" s="34" t="str">
        <f t="array" ref="C21">iferror(iNDEX('Svi studenti'!$G$2:$G989,MATCH(A21, 'Svi studenti'!$B$2:$B989, 0)),"---")</f>
        <v>---</v>
      </c>
      <c r="D21" s="92">
        <v>2.0</v>
      </c>
      <c r="E21" s="92">
        <v>6.0</v>
      </c>
      <c r="F21" s="92">
        <v>0.0</v>
      </c>
      <c r="G21" s="92">
        <v>0.0</v>
      </c>
      <c r="H21" s="92">
        <v>0.0</v>
      </c>
      <c r="I21" s="93">
        <v>0.0</v>
      </c>
      <c r="J21" s="92">
        <v>3.0</v>
      </c>
      <c r="K21" s="92">
        <v>2.0</v>
      </c>
      <c r="L21" s="92">
        <v>0.0</v>
      </c>
      <c r="M21" s="92">
        <v>0.0</v>
      </c>
      <c r="N21" s="92">
        <v>0.0</v>
      </c>
      <c r="O21" s="92">
        <v>0.0</v>
      </c>
      <c r="P21" s="66">
        <v>0.0</v>
      </c>
      <c r="Q21" s="4">
        <v>4.0</v>
      </c>
      <c r="R21" s="4">
        <v>0.0</v>
      </c>
      <c r="S21" s="4">
        <v>0.0</v>
      </c>
      <c r="T21" s="66">
        <v>0.0</v>
      </c>
      <c r="U21" s="4">
        <v>4.0</v>
      </c>
      <c r="V21" s="4">
        <v>0.0</v>
      </c>
      <c r="W21" s="66">
        <v>0.0</v>
      </c>
      <c r="X21" s="4">
        <v>0.0</v>
      </c>
      <c r="Y21" s="66">
        <v>1.0</v>
      </c>
      <c r="Z21" s="4">
        <v>0.0</v>
      </c>
      <c r="AA21" s="66">
        <v>0.0</v>
      </c>
      <c r="AB21" s="4">
        <v>0.0</v>
      </c>
      <c r="AC21" s="4">
        <v>0.0</v>
      </c>
      <c r="AD21" s="4">
        <v>0.0</v>
      </c>
      <c r="AE21" s="4">
        <v>0.0</v>
      </c>
      <c r="AF21" s="66">
        <v>0.0</v>
      </c>
      <c r="AG21" s="4">
        <v>0.0</v>
      </c>
      <c r="AH21" s="4">
        <v>0.0</v>
      </c>
      <c r="AI21" s="4">
        <v>0.0</v>
      </c>
      <c r="AJ21" s="4">
        <v>0.0</v>
      </c>
      <c r="AK21" s="4">
        <v>0.0</v>
      </c>
      <c r="AL21" s="4">
        <v>0.0</v>
      </c>
      <c r="AM21" s="4">
        <v>0.0</v>
      </c>
      <c r="AN21" s="4">
        <v>0.0</v>
      </c>
      <c r="AO21" s="66">
        <v>0.0</v>
      </c>
      <c r="AP21" s="66">
        <v>0.0</v>
      </c>
      <c r="AQ21" s="4">
        <f t="shared" si="1"/>
        <v>22</v>
      </c>
    </row>
    <row r="22">
      <c r="A22" s="68"/>
      <c r="B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R22" s="4"/>
      <c r="U22" s="4"/>
      <c r="AB22" s="4"/>
      <c r="AG22" s="4"/>
      <c r="AH22" s="4"/>
      <c r="AK22" s="4"/>
    </row>
    <row r="23">
      <c r="A23" s="95"/>
      <c r="B23" s="9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R23" s="4"/>
      <c r="U23" s="4"/>
      <c r="AB23" s="4"/>
      <c r="AG23" s="4"/>
      <c r="AH23" s="4"/>
      <c r="AK23" s="4"/>
    </row>
    <row r="24">
      <c r="A24" s="95"/>
      <c r="B24" s="9"/>
      <c r="G24" s="4"/>
      <c r="L24" s="4"/>
      <c r="M24" s="4"/>
      <c r="O24" s="4"/>
      <c r="R24" s="4"/>
      <c r="U24" s="4"/>
      <c r="AB24" s="4"/>
      <c r="AG24" s="4"/>
      <c r="AH24" s="4"/>
      <c r="AK24" s="4"/>
    </row>
    <row r="25">
      <c r="A25" s="95"/>
      <c r="B25" s="9"/>
      <c r="G25" s="4"/>
      <c r="L25" s="4"/>
      <c r="M25" s="4"/>
      <c r="O25" s="4"/>
      <c r="R25" s="4"/>
      <c r="U25" s="4"/>
      <c r="AB25" s="4"/>
      <c r="AG25" s="4"/>
      <c r="AH25" s="4"/>
      <c r="AK25" s="4"/>
    </row>
    <row r="26">
      <c r="A26" s="95"/>
      <c r="B26" s="9"/>
      <c r="G26" s="4"/>
      <c r="L26" s="4"/>
      <c r="M26" s="4"/>
      <c r="O26" s="4"/>
      <c r="R26" s="4"/>
      <c r="U26" s="4"/>
      <c r="AB26" s="4"/>
      <c r="AG26" s="4"/>
      <c r="AH26" s="4"/>
      <c r="AK26" s="4"/>
    </row>
    <row r="27">
      <c r="A27" s="84"/>
      <c r="B27" s="9"/>
      <c r="G27" s="4"/>
      <c r="L27" s="4"/>
      <c r="M27" s="4"/>
      <c r="O27" s="4"/>
      <c r="R27" s="4"/>
      <c r="U27" s="4"/>
      <c r="AB27" s="4"/>
      <c r="AG27" s="4"/>
      <c r="AH27" s="4"/>
      <c r="AK27" s="4"/>
    </row>
    <row r="28">
      <c r="A28" s="95"/>
      <c r="B28" s="9"/>
      <c r="G28" s="4"/>
      <c r="L28" s="4"/>
      <c r="M28" s="4"/>
      <c r="O28" s="4"/>
      <c r="R28" s="4"/>
      <c r="U28" s="4"/>
      <c r="AB28" s="4"/>
      <c r="AG28" s="4"/>
      <c r="AH28" s="4"/>
      <c r="AK28" s="4"/>
    </row>
    <row r="29">
      <c r="A29" s="95"/>
      <c r="B29" s="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R29" s="4"/>
      <c r="U29" s="4"/>
      <c r="AB29" s="4"/>
      <c r="AG29" s="4"/>
      <c r="AH29" s="4"/>
      <c r="AK29" s="4"/>
    </row>
    <row r="30">
      <c r="A30" s="95"/>
      <c r="B30" s="9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R30" s="4"/>
      <c r="U30" s="4"/>
      <c r="AB30" s="4"/>
      <c r="AG30" s="4"/>
      <c r="AH30" s="4"/>
      <c r="AK30" s="4"/>
    </row>
    <row r="31">
      <c r="B31" s="9"/>
      <c r="G31" s="4"/>
      <c r="L31" s="4"/>
      <c r="M31" s="4"/>
      <c r="O31" s="4"/>
      <c r="R31" s="4"/>
      <c r="U31" s="4"/>
      <c r="AB31" s="4"/>
      <c r="AG31" s="4"/>
      <c r="AH31" s="4"/>
      <c r="AK31" s="4"/>
    </row>
    <row r="32">
      <c r="A32" s="4"/>
      <c r="B32" s="9"/>
      <c r="H32" s="4"/>
      <c r="P32" s="4"/>
      <c r="T32" s="4"/>
      <c r="W32" s="4"/>
      <c r="AA32" s="4"/>
      <c r="AC32" s="4"/>
      <c r="AD32" s="4"/>
    </row>
    <row r="33">
      <c r="A33" s="4"/>
      <c r="B33" s="9"/>
      <c r="H33" s="4"/>
      <c r="P33" s="4"/>
      <c r="T33" s="4"/>
      <c r="W33" s="4"/>
      <c r="AA33" s="4"/>
      <c r="AC33" s="4"/>
      <c r="AD33" s="4"/>
    </row>
    <row r="34">
      <c r="A34" s="4"/>
      <c r="B34" s="9"/>
      <c r="H34" s="4"/>
      <c r="P34" s="4"/>
      <c r="T34" s="4"/>
      <c r="W34" s="4"/>
      <c r="AA34" s="4"/>
      <c r="AC34" s="4"/>
      <c r="AD34" s="4"/>
    </row>
    <row r="35">
      <c r="A35" s="4"/>
      <c r="B35" s="9"/>
      <c r="H35" s="4"/>
      <c r="P35" s="4"/>
      <c r="T35" s="4"/>
      <c r="W35" s="4"/>
      <c r="AA35" s="4"/>
      <c r="AC35" s="4"/>
      <c r="AD35" s="4"/>
    </row>
    <row r="36">
      <c r="A36" s="4"/>
      <c r="B36" s="9"/>
      <c r="H36" s="4"/>
      <c r="P36" s="4"/>
      <c r="T36" s="4"/>
      <c r="W36" s="4"/>
      <c r="AA36" s="4"/>
      <c r="AC36" s="4"/>
      <c r="AD36" s="4"/>
    </row>
    <row r="37">
      <c r="A37" s="4"/>
      <c r="B37" s="9"/>
      <c r="H37" s="4"/>
      <c r="P37" s="4"/>
      <c r="T37" s="4"/>
      <c r="W37" s="4"/>
      <c r="AA37" s="4"/>
      <c r="AC37" s="4"/>
      <c r="AD37" s="4"/>
    </row>
    <row r="38">
      <c r="A38" s="4"/>
      <c r="B38" s="9"/>
      <c r="H38" s="4"/>
      <c r="P38" s="4"/>
      <c r="T38" s="4"/>
      <c r="W38" s="4"/>
      <c r="AA38" s="4"/>
      <c r="AC38" s="4"/>
      <c r="AD38" s="4"/>
    </row>
    <row r="39">
      <c r="A39" s="4"/>
      <c r="B39" s="9"/>
      <c r="H39" s="4"/>
      <c r="P39" s="4"/>
      <c r="T39" s="4"/>
      <c r="W39" s="4"/>
      <c r="AA39" s="4"/>
      <c r="AC39" s="4"/>
      <c r="AD39" s="4"/>
    </row>
    <row r="40">
      <c r="A40" s="4"/>
      <c r="B40" s="9"/>
      <c r="H40" s="4"/>
      <c r="P40" s="4"/>
      <c r="T40" s="4"/>
      <c r="W40" s="4"/>
      <c r="AA40" s="4"/>
      <c r="AC40" s="4"/>
      <c r="AD40" s="4"/>
    </row>
    <row r="41">
      <c r="A41" s="4"/>
      <c r="B41" s="9"/>
      <c r="H41" s="4"/>
      <c r="P41" s="4"/>
      <c r="T41" s="4"/>
      <c r="W41" s="4"/>
      <c r="AA41" s="4"/>
      <c r="AC41" s="4"/>
      <c r="AD41" s="4"/>
    </row>
    <row r="42">
      <c r="A42" s="4"/>
      <c r="B42" s="9"/>
      <c r="H42" s="4"/>
      <c r="P42" s="4"/>
      <c r="T42" s="4"/>
      <c r="W42" s="4"/>
      <c r="AA42" s="4"/>
      <c r="AC42" s="4"/>
      <c r="AD42" s="4"/>
    </row>
    <row r="43">
      <c r="A43" s="4"/>
      <c r="B43" s="9"/>
      <c r="H43" s="4"/>
      <c r="P43" s="4"/>
      <c r="T43" s="4"/>
      <c r="W43" s="4"/>
      <c r="AA43" s="4"/>
      <c r="AC43" s="4"/>
      <c r="AD43" s="4"/>
    </row>
    <row r="44">
      <c r="A44" s="4"/>
      <c r="B44" s="9"/>
      <c r="H44" s="4"/>
      <c r="P44" s="4"/>
      <c r="T44" s="4"/>
      <c r="W44" s="4"/>
      <c r="AA44" s="4"/>
      <c r="AC44" s="4"/>
      <c r="AD44" s="4"/>
    </row>
    <row r="45">
      <c r="A45" s="4"/>
      <c r="B45" s="9"/>
      <c r="H45" s="4"/>
      <c r="P45" s="4"/>
      <c r="T45" s="4"/>
      <c r="W45" s="4"/>
      <c r="AA45" s="4"/>
      <c r="AC45" s="4"/>
      <c r="AD45" s="4"/>
    </row>
    <row r="46">
      <c r="A46" s="4"/>
      <c r="B46" s="9"/>
      <c r="H46" s="4"/>
      <c r="P46" s="4"/>
      <c r="T46" s="4"/>
      <c r="W46" s="4"/>
      <c r="AA46" s="4"/>
      <c r="AC46" s="4"/>
      <c r="AD46" s="4"/>
    </row>
    <row r="47">
      <c r="A47" s="4"/>
      <c r="B47" s="9"/>
      <c r="H47" s="4"/>
      <c r="P47" s="4"/>
      <c r="T47" s="4"/>
      <c r="W47" s="4"/>
      <c r="AA47" s="4"/>
      <c r="AC47" s="4"/>
      <c r="AD47" s="4"/>
    </row>
    <row r="48">
      <c r="A48" s="4"/>
      <c r="B48" s="9"/>
      <c r="H48" s="4"/>
      <c r="P48" s="4"/>
      <c r="T48" s="4"/>
      <c r="W48" s="4"/>
      <c r="AA48" s="4"/>
      <c r="AC48" s="4"/>
      <c r="AD48" s="4"/>
    </row>
    <row r="49">
      <c r="B49" s="9"/>
    </row>
    <row r="50">
      <c r="B50" s="9"/>
    </row>
    <row r="51">
      <c r="B51" s="9"/>
    </row>
    <row r="52">
      <c r="B52" s="9"/>
    </row>
    <row r="53">
      <c r="B53" s="9"/>
    </row>
    <row r="54">
      <c r="B54" s="9"/>
    </row>
    <row r="55">
      <c r="B55" s="9"/>
    </row>
    <row r="56">
      <c r="B56" s="9"/>
    </row>
    <row r="57">
      <c r="B57" s="9"/>
    </row>
    <row r="58">
      <c r="B58" s="9"/>
    </row>
  </sheetData>
  <mergeCells count="11">
    <mergeCell ref="X4:Y4"/>
    <mergeCell ref="Z4:AA4"/>
    <mergeCell ref="AB4:AF4"/>
    <mergeCell ref="AG4:AO4"/>
    <mergeCell ref="D3:Y3"/>
    <mergeCell ref="Z3:AP3"/>
    <mergeCell ref="AQ3:AQ5"/>
    <mergeCell ref="D4:I4"/>
    <mergeCell ref="J4:P4"/>
    <mergeCell ref="Q4:T4"/>
    <mergeCell ref="U4:W4"/>
  </mergeCells>
  <conditionalFormatting sqref="AQ6:AR21">
    <cfRule type="cellIs" dxfId="1" priority="1" operator="lessThan">
      <formula>22</formula>
    </cfRule>
  </conditionalFormatting>
  <conditionalFormatting sqref="AQ6:AR21">
    <cfRule type="cellIs" dxfId="3" priority="2" operator="greaterThanOrEqual">
      <formula>22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1.38"/>
    <col customWidth="1" min="10" max="10" width="17.25"/>
    <col customWidth="1" min="12" max="12" width="45.88"/>
  </cols>
  <sheetData>
    <row r="1">
      <c r="A1" s="96" t="s">
        <v>445</v>
      </c>
      <c r="B1" s="14" t="s">
        <v>356</v>
      </c>
      <c r="C1" s="96" t="s">
        <v>446</v>
      </c>
      <c r="D1" s="96" t="s">
        <v>447</v>
      </c>
      <c r="F1" s="96" t="s">
        <v>448</v>
      </c>
      <c r="G1" s="96" t="s">
        <v>449</v>
      </c>
      <c r="H1" s="96" t="s">
        <v>450</v>
      </c>
      <c r="J1" s="96"/>
      <c r="K1" s="96"/>
      <c r="L1" s="96"/>
      <c r="M1" s="96"/>
      <c r="O1" s="96"/>
      <c r="P1" s="96"/>
      <c r="Q1" s="96"/>
    </row>
    <row r="2">
      <c r="A2" s="97">
        <v>1.0</v>
      </c>
      <c r="B2" s="15" t="s">
        <v>80</v>
      </c>
      <c r="C2" s="16" t="s">
        <v>451</v>
      </c>
      <c r="D2" s="16" t="s">
        <v>452</v>
      </c>
      <c r="E2" s="16" t="s">
        <v>453</v>
      </c>
      <c r="F2" s="16" t="s">
        <v>454</v>
      </c>
      <c r="G2" s="16" t="s">
        <v>455</v>
      </c>
      <c r="H2" s="97">
        <v>1.0</v>
      </c>
      <c r="J2" s="98"/>
      <c r="K2" s="96"/>
      <c r="L2" s="96"/>
      <c r="M2" s="96"/>
      <c r="N2" s="96"/>
      <c r="O2" s="96"/>
      <c r="P2" s="96"/>
      <c r="Q2" s="5"/>
    </row>
    <row r="3">
      <c r="A3" s="97">
        <v>2.0</v>
      </c>
      <c r="B3" s="15" t="s">
        <v>81</v>
      </c>
      <c r="C3" s="16" t="s">
        <v>456</v>
      </c>
      <c r="D3" s="16" t="s">
        <v>457</v>
      </c>
      <c r="E3" s="16" t="s">
        <v>453</v>
      </c>
      <c r="F3" s="16" t="s">
        <v>454</v>
      </c>
      <c r="G3" s="16" t="s">
        <v>458</v>
      </c>
      <c r="H3" s="97">
        <v>1.0</v>
      </c>
      <c r="J3" s="98"/>
      <c r="K3" s="96"/>
      <c r="L3" s="96"/>
      <c r="M3" s="96"/>
      <c r="N3" s="96"/>
      <c r="O3" s="96"/>
      <c r="P3" s="96"/>
      <c r="Q3" s="5"/>
    </row>
    <row r="4">
      <c r="A4" s="97">
        <v>3.0</v>
      </c>
      <c r="B4" s="15" t="s">
        <v>13</v>
      </c>
      <c r="C4" s="16" t="s">
        <v>459</v>
      </c>
      <c r="D4" s="16" t="s">
        <v>457</v>
      </c>
      <c r="E4" s="16" t="s">
        <v>453</v>
      </c>
      <c r="F4" s="16" t="s">
        <v>460</v>
      </c>
      <c r="G4" s="16" t="s">
        <v>461</v>
      </c>
      <c r="H4" s="97">
        <v>2.0</v>
      </c>
      <c r="J4" s="98"/>
      <c r="K4" s="96"/>
      <c r="L4" s="96"/>
      <c r="M4" s="96"/>
      <c r="N4" s="96"/>
      <c r="O4" s="96"/>
      <c r="P4" s="96"/>
      <c r="Q4" s="5"/>
    </row>
    <row r="5">
      <c r="A5" s="97">
        <v>4.0</v>
      </c>
      <c r="B5" s="15" t="s">
        <v>14</v>
      </c>
      <c r="C5" s="16" t="s">
        <v>462</v>
      </c>
      <c r="D5" s="16" t="s">
        <v>457</v>
      </c>
      <c r="E5" s="16" t="s">
        <v>453</v>
      </c>
      <c r="F5" s="16" t="s">
        <v>460</v>
      </c>
      <c r="G5" s="16" t="s">
        <v>463</v>
      </c>
      <c r="H5" s="97">
        <v>5.0</v>
      </c>
      <c r="J5" s="98"/>
      <c r="K5" s="96"/>
      <c r="L5" s="96"/>
      <c r="M5" s="96"/>
      <c r="N5" s="96"/>
      <c r="O5" s="96"/>
      <c r="P5" s="96"/>
      <c r="Q5" s="5"/>
    </row>
    <row r="6">
      <c r="A6" s="97">
        <v>5.0</v>
      </c>
      <c r="B6" s="15" t="s">
        <v>82</v>
      </c>
      <c r="C6" s="16" t="s">
        <v>464</v>
      </c>
      <c r="D6" s="16" t="s">
        <v>457</v>
      </c>
      <c r="E6" s="16" t="s">
        <v>453</v>
      </c>
      <c r="F6" s="16" t="s">
        <v>454</v>
      </c>
      <c r="G6" s="16" t="s">
        <v>455</v>
      </c>
      <c r="H6" s="97">
        <v>4.0</v>
      </c>
      <c r="J6" s="98"/>
      <c r="K6" s="96"/>
      <c r="L6" s="96"/>
      <c r="M6" s="96"/>
      <c r="N6" s="96"/>
      <c r="O6" s="96"/>
      <c r="P6" s="96"/>
      <c r="Q6" s="5"/>
    </row>
    <row r="7">
      <c r="A7" s="97">
        <v>6.0</v>
      </c>
      <c r="B7" s="15" t="s">
        <v>15</v>
      </c>
      <c r="C7" s="16" t="s">
        <v>465</v>
      </c>
      <c r="D7" s="16" t="s">
        <v>457</v>
      </c>
      <c r="E7" s="16" t="s">
        <v>453</v>
      </c>
      <c r="F7" s="16" t="s">
        <v>460</v>
      </c>
      <c r="G7" s="16" t="s">
        <v>461</v>
      </c>
      <c r="H7" s="97">
        <v>1.0</v>
      </c>
      <c r="J7" s="98"/>
      <c r="K7" s="96"/>
      <c r="L7" s="96"/>
      <c r="M7" s="96"/>
      <c r="N7" s="96"/>
      <c r="O7" s="96"/>
      <c r="P7" s="96"/>
      <c r="Q7" s="5"/>
    </row>
    <row r="8">
      <c r="A8" s="97">
        <v>7.0</v>
      </c>
      <c r="B8" s="15" t="s">
        <v>83</v>
      </c>
      <c r="C8" s="16" t="s">
        <v>466</v>
      </c>
      <c r="D8" s="16" t="s">
        <v>452</v>
      </c>
      <c r="E8" s="16" t="s">
        <v>453</v>
      </c>
      <c r="F8" s="16" t="s">
        <v>454</v>
      </c>
      <c r="G8" s="16" t="s">
        <v>455</v>
      </c>
      <c r="H8" s="97">
        <v>1.0</v>
      </c>
      <c r="J8" s="98"/>
      <c r="K8" s="96"/>
      <c r="L8" s="96"/>
      <c r="M8" s="96"/>
      <c r="N8" s="96"/>
      <c r="O8" s="96"/>
      <c r="P8" s="96"/>
      <c r="Q8" s="5"/>
    </row>
    <row r="9">
      <c r="A9" s="97">
        <v>8.0</v>
      </c>
      <c r="B9" s="15" t="s">
        <v>16</v>
      </c>
      <c r="C9" s="16" t="s">
        <v>467</v>
      </c>
      <c r="D9" s="16" t="s">
        <v>457</v>
      </c>
      <c r="E9" s="16" t="s">
        <v>453</v>
      </c>
      <c r="F9" s="16" t="s">
        <v>460</v>
      </c>
      <c r="G9" s="16" t="s">
        <v>463</v>
      </c>
      <c r="H9" s="97">
        <v>2.0</v>
      </c>
      <c r="J9" s="98"/>
      <c r="K9" s="96"/>
      <c r="L9" s="96"/>
      <c r="M9" s="96"/>
      <c r="N9" s="96"/>
      <c r="O9" s="96"/>
      <c r="P9" s="96"/>
      <c r="Q9" s="5"/>
    </row>
    <row r="10">
      <c r="A10" s="97">
        <v>9.0</v>
      </c>
      <c r="B10" s="15" t="s">
        <v>84</v>
      </c>
      <c r="C10" s="16" t="s">
        <v>468</v>
      </c>
      <c r="D10" s="16" t="s">
        <v>457</v>
      </c>
      <c r="E10" s="16" t="s">
        <v>453</v>
      </c>
      <c r="F10" s="16" t="s">
        <v>454</v>
      </c>
      <c r="G10" s="16" t="s">
        <v>458</v>
      </c>
      <c r="H10" s="97">
        <v>1.0</v>
      </c>
      <c r="J10" s="98"/>
      <c r="K10" s="96"/>
      <c r="L10" s="96"/>
      <c r="M10" s="96"/>
      <c r="N10" s="96"/>
      <c r="O10" s="96"/>
      <c r="P10" s="96"/>
      <c r="Q10" s="5"/>
    </row>
    <row r="11">
      <c r="A11" s="97">
        <v>10.0</v>
      </c>
      <c r="B11" s="15" t="s">
        <v>17</v>
      </c>
      <c r="C11" s="16" t="s">
        <v>469</v>
      </c>
      <c r="D11" s="16" t="s">
        <v>457</v>
      </c>
      <c r="E11" s="16" t="s">
        <v>453</v>
      </c>
      <c r="F11" s="16" t="s">
        <v>460</v>
      </c>
      <c r="G11" s="16" t="s">
        <v>461</v>
      </c>
      <c r="H11" s="97">
        <v>2.0</v>
      </c>
      <c r="J11" s="98"/>
      <c r="K11" s="96"/>
      <c r="L11" s="96"/>
      <c r="M11" s="96"/>
      <c r="N11" s="96"/>
      <c r="O11" s="96"/>
      <c r="P11" s="96"/>
      <c r="Q11" s="5"/>
    </row>
    <row r="12">
      <c r="A12" s="97">
        <v>11.0</v>
      </c>
      <c r="B12" s="15" t="s">
        <v>85</v>
      </c>
      <c r="C12" s="16" t="s">
        <v>470</v>
      </c>
      <c r="D12" s="16" t="s">
        <v>457</v>
      </c>
      <c r="E12" s="16" t="s">
        <v>453</v>
      </c>
      <c r="F12" s="16" t="s">
        <v>454</v>
      </c>
      <c r="G12" s="16" t="s">
        <v>455</v>
      </c>
      <c r="H12" s="97">
        <v>1.0</v>
      </c>
      <c r="J12" s="98"/>
      <c r="K12" s="96"/>
      <c r="L12" s="96"/>
      <c r="M12" s="96"/>
      <c r="N12" s="96"/>
      <c r="O12" s="96"/>
      <c r="P12" s="96"/>
      <c r="Q12" s="5"/>
    </row>
    <row r="13">
      <c r="A13" s="97">
        <v>12.0</v>
      </c>
      <c r="B13" s="15" t="s">
        <v>18</v>
      </c>
      <c r="C13" s="16" t="s">
        <v>471</v>
      </c>
      <c r="D13" s="16" t="s">
        <v>457</v>
      </c>
      <c r="E13" s="16" t="s">
        <v>453</v>
      </c>
      <c r="F13" s="16" t="s">
        <v>460</v>
      </c>
      <c r="G13" s="16" t="s">
        <v>463</v>
      </c>
      <c r="H13" s="97">
        <v>1.0</v>
      </c>
      <c r="J13" s="98"/>
      <c r="K13" s="96"/>
      <c r="L13" s="96"/>
      <c r="M13" s="96"/>
      <c r="N13" s="96"/>
      <c r="O13" s="96"/>
      <c r="P13" s="96"/>
      <c r="Q13" s="5"/>
    </row>
    <row r="14">
      <c r="A14" s="97">
        <v>13.0</v>
      </c>
      <c r="B14" s="15" t="s">
        <v>19</v>
      </c>
      <c r="C14" s="16" t="s">
        <v>472</v>
      </c>
      <c r="D14" s="16" t="s">
        <v>457</v>
      </c>
      <c r="E14" s="16" t="s">
        <v>453</v>
      </c>
      <c r="F14" s="16" t="s">
        <v>460</v>
      </c>
      <c r="G14" s="16" t="s">
        <v>463</v>
      </c>
      <c r="H14" s="97">
        <v>1.0</v>
      </c>
      <c r="J14" s="98"/>
      <c r="K14" s="96"/>
      <c r="L14" s="96"/>
      <c r="M14" s="96"/>
      <c r="N14" s="96"/>
      <c r="O14" s="96"/>
      <c r="P14" s="96"/>
      <c r="Q14" s="5"/>
    </row>
    <row r="15">
      <c r="A15" s="97">
        <v>14.0</v>
      </c>
      <c r="B15" s="15" t="s">
        <v>86</v>
      </c>
      <c r="C15" s="16" t="s">
        <v>473</v>
      </c>
      <c r="D15" s="16" t="s">
        <v>457</v>
      </c>
      <c r="E15" s="16" t="s">
        <v>453</v>
      </c>
      <c r="F15" s="16" t="s">
        <v>454</v>
      </c>
      <c r="G15" s="16" t="s">
        <v>458</v>
      </c>
      <c r="H15" s="97">
        <v>1.0</v>
      </c>
      <c r="J15" s="98"/>
      <c r="K15" s="96"/>
      <c r="L15" s="96"/>
      <c r="M15" s="96"/>
      <c r="N15" s="96"/>
      <c r="O15" s="96"/>
      <c r="P15" s="96"/>
      <c r="Q15" s="5"/>
    </row>
    <row r="16">
      <c r="A16" s="97">
        <v>15.0</v>
      </c>
      <c r="B16" s="15" t="s">
        <v>87</v>
      </c>
      <c r="C16" s="16" t="s">
        <v>474</v>
      </c>
      <c r="D16" s="16" t="s">
        <v>457</v>
      </c>
      <c r="E16" s="16" t="s">
        <v>453</v>
      </c>
      <c r="F16" s="16" t="s">
        <v>454</v>
      </c>
      <c r="G16" s="16" t="s">
        <v>458</v>
      </c>
      <c r="H16" s="97">
        <v>2.0</v>
      </c>
      <c r="J16" s="98"/>
      <c r="K16" s="96"/>
      <c r="L16" s="96"/>
      <c r="M16" s="96"/>
      <c r="N16" s="96"/>
      <c r="O16" s="96"/>
      <c r="P16" s="96"/>
      <c r="Q16" s="5"/>
    </row>
    <row r="17">
      <c r="A17" s="97">
        <v>16.0</v>
      </c>
      <c r="B17" s="15" t="s">
        <v>20</v>
      </c>
      <c r="C17" s="16" t="s">
        <v>475</v>
      </c>
      <c r="D17" s="16" t="s">
        <v>457</v>
      </c>
      <c r="E17" s="16" t="s">
        <v>453</v>
      </c>
      <c r="F17" s="16" t="s">
        <v>460</v>
      </c>
      <c r="G17" s="16" t="s">
        <v>461</v>
      </c>
      <c r="H17" s="97">
        <v>1.0</v>
      </c>
      <c r="J17" s="98"/>
      <c r="K17" s="96"/>
      <c r="L17" s="96"/>
      <c r="M17" s="96"/>
      <c r="N17" s="96"/>
      <c r="O17" s="96"/>
      <c r="P17" s="96"/>
      <c r="Q17" s="5"/>
    </row>
    <row r="18">
      <c r="A18" s="97">
        <v>17.0</v>
      </c>
      <c r="B18" s="15" t="s">
        <v>21</v>
      </c>
      <c r="C18" s="16" t="s">
        <v>476</v>
      </c>
      <c r="D18" s="16" t="s">
        <v>457</v>
      </c>
      <c r="E18" s="16" t="s">
        <v>453</v>
      </c>
      <c r="F18" s="16" t="s">
        <v>460</v>
      </c>
      <c r="G18" s="16" t="s">
        <v>461</v>
      </c>
      <c r="H18" s="97">
        <v>1.0</v>
      </c>
      <c r="J18" s="98"/>
      <c r="K18" s="96"/>
      <c r="L18" s="96"/>
      <c r="M18" s="96"/>
      <c r="N18" s="96"/>
      <c r="O18" s="96"/>
      <c r="P18" s="96"/>
      <c r="Q18" s="5"/>
    </row>
    <row r="19">
      <c r="A19" s="97">
        <v>18.0</v>
      </c>
      <c r="B19" s="15" t="s">
        <v>22</v>
      </c>
      <c r="C19" s="16" t="s">
        <v>477</v>
      </c>
      <c r="D19" s="16" t="s">
        <v>457</v>
      </c>
      <c r="E19" s="16" t="s">
        <v>453</v>
      </c>
      <c r="F19" s="16" t="s">
        <v>460</v>
      </c>
      <c r="G19" s="16" t="s">
        <v>463</v>
      </c>
      <c r="H19" s="97">
        <v>4.0</v>
      </c>
      <c r="J19" s="98"/>
      <c r="K19" s="96"/>
      <c r="L19" s="96"/>
      <c r="M19" s="96"/>
      <c r="N19" s="96"/>
      <c r="O19" s="96"/>
      <c r="P19" s="96"/>
      <c r="Q19" s="5"/>
    </row>
    <row r="20">
      <c r="A20" s="97">
        <v>19.0</v>
      </c>
      <c r="B20" s="15" t="s">
        <v>88</v>
      </c>
      <c r="C20" s="16" t="s">
        <v>478</v>
      </c>
      <c r="D20" s="16" t="s">
        <v>457</v>
      </c>
      <c r="E20" s="16" t="s">
        <v>453</v>
      </c>
      <c r="F20" s="16" t="s">
        <v>454</v>
      </c>
      <c r="G20" s="16" t="s">
        <v>455</v>
      </c>
      <c r="H20" s="97">
        <v>1.0</v>
      </c>
      <c r="J20" s="98"/>
      <c r="K20" s="96"/>
      <c r="L20" s="96"/>
      <c r="M20" s="96"/>
      <c r="N20" s="96"/>
      <c r="O20" s="96"/>
      <c r="P20" s="96"/>
      <c r="Q20" s="5"/>
    </row>
    <row r="21">
      <c r="A21" s="97">
        <v>20.0</v>
      </c>
      <c r="B21" s="15" t="s">
        <v>89</v>
      </c>
      <c r="C21" s="16" t="s">
        <v>479</v>
      </c>
      <c r="D21" s="16" t="s">
        <v>457</v>
      </c>
      <c r="E21" s="16" t="s">
        <v>453</v>
      </c>
      <c r="F21" s="16" t="s">
        <v>454</v>
      </c>
      <c r="G21" s="16" t="s">
        <v>455</v>
      </c>
      <c r="H21" s="97">
        <v>1.0</v>
      </c>
      <c r="J21" s="98"/>
      <c r="K21" s="96"/>
      <c r="L21" s="96"/>
      <c r="M21" s="96"/>
      <c r="N21" s="96"/>
      <c r="O21" s="96"/>
      <c r="P21" s="96"/>
      <c r="Q21" s="5"/>
    </row>
    <row r="22">
      <c r="A22" s="97">
        <v>21.0</v>
      </c>
      <c r="B22" s="15" t="s">
        <v>90</v>
      </c>
      <c r="C22" s="16" t="s">
        <v>480</v>
      </c>
      <c r="D22" s="16" t="s">
        <v>457</v>
      </c>
      <c r="E22" s="16" t="s">
        <v>453</v>
      </c>
      <c r="F22" s="16" t="s">
        <v>454</v>
      </c>
      <c r="G22" s="16" t="s">
        <v>455</v>
      </c>
      <c r="H22" s="97">
        <v>1.0</v>
      </c>
      <c r="J22" s="98"/>
      <c r="K22" s="96"/>
      <c r="L22" s="96"/>
      <c r="M22" s="96"/>
      <c r="N22" s="96"/>
      <c r="O22" s="96"/>
      <c r="P22" s="96"/>
      <c r="Q22" s="5"/>
    </row>
    <row r="23">
      <c r="A23" s="97">
        <v>22.0</v>
      </c>
      <c r="B23" s="15" t="s">
        <v>91</v>
      </c>
      <c r="C23" s="16" t="s">
        <v>481</v>
      </c>
      <c r="D23" s="16" t="s">
        <v>457</v>
      </c>
      <c r="E23" s="16" t="s">
        <v>453</v>
      </c>
      <c r="F23" s="16" t="s">
        <v>454</v>
      </c>
      <c r="G23" s="16" t="s">
        <v>458</v>
      </c>
      <c r="H23" s="97">
        <v>1.0</v>
      </c>
      <c r="J23" s="98"/>
      <c r="K23" s="96"/>
      <c r="L23" s="96"/>
      <c r="M23" s="96"/>
      <c r="N23" s="96"/>
      <c r="O23" s="96"/>
      <c r="P23" s="96"/>
      <c r="Q23" s="5"/>
    </row>
    <row r="24">
      <c r="A24" s="97">
        <v>23.0</v>
      </c>
      <c r="B24" s="15" t="s">
        <v>23</v>
      </c>
      <c r="C24" s="16" t="s">
        <v>482</v>
      </c>
      <c r="D24" s="16" t="s">
        <v>457</v>
      </c>
      <c r="E24" s="16" t="s">
        <v>453</v>
      </c>
      <c r="F24" s="16" t="s">
        <v>460</v>
      </c>
      <c r="G24" s="16" t="s">
        <v>463</v>
      </c>
      <c r="H24" s="97">
        <v>5.0</v>
      </c>
      <c r="J24" s="98"/>
      <c r="K24" s="96"/>
      <c r="L24" s="96"/>
      <c r="M24" s="96"/>
      <c r="N24" s="96"/>
      <c r="O24" s="96"/>
      <c r="P24" s="96"/>
      <c r="Q24" s="5"/>
    </row>
    <row r="25">
      <c r="A25" s="97">
        <v>24.0</v>
      </c>
      <c r="B25" s="15" t="s">
        <v>92</v>
      </c>
      <c r="C25" s="16" t="s">
        <v>483</v>
      </c>
      <c r="D25" s="16" t="s">
        <v>457</v>
      </c>
      <c r="E25" s="16" t="s">
        <v>453</v>
      </c>
      <c r="F25" s="16" t="s">
        <v>454</v>
      </c>
      <c r="G25" s="16" t="s">
        <v>455</v>
      </c>
      <c r="H25" s="97">
        <v>1.0</v>
      </c>
      <c r="J25" s="98"/>
      <c r="K25" s="96"/>
      <c r="L25" s="96"/>
      <c r="M25" s="96"/>
      <c r="N25" s="96"/>
      <c r="O25" s="96"/>
      <c r="P25" s="96"/>
      <c r="Q25" s="5"/>
    </row>
    <row r="26">
      <c r="A26" s="97">
        <v>25.0</v>
      </c>
      <c r="B26" s="15" t="s">
        <v>93</v>
      </c>
      <c r="C26" s="16" t="s">
        <v>484</v>
      </c>
      <c r="D26" s="16" t="s">
        <v>457</v>
      </c>
      <c r="E26" s="16" t="s">
        <v>453</v>
      </c>
      <c r="F26" s="16" t="s">
        <v>454</v>
      </c>
      <c r="G26" s="16" t="s">
        <v>458</v>
      </c>
      <c r="H26" s="97">
        <v>1.0</v>
      </c>
      <c r="J26" s="98"/>
      <c r="K26" s="96"/>
      <c r="L26" s="96"/>
      <c r="M26" s="96"/>
      <c r="N26" s="96"/>
      <c r="O26" s="96"/>
      <c r="P26" s="96"/>
      <c r="Q26" s="5"/>
    </row>
    <row r="27">
      <c r="A27" s="97">
        <v>26.0</v>
      </c>
      <c r="B27" s="15" t="s">
        <v>24</v>
      </c>
      <c r="C27" s="16" t="s">
        <v>485</v>
      </c>
      <c r="D27" s="16" t="s">
        <v>457</v>
      </c>
      <c r="E27" s="16" t="s">
        <v>453</v>
      </c>
      <c r="F27" s="16" t="s">
        <v>460</v>
      </c>
      <c r="G27" s="16" t="s">
        <v>463</v>
      </c>
      <c r="H27" s="97">
        <v>1.0</v>
      </c>
      <c r="J27" s="98"/>
      <c r="K27" s="96"/>
      <c r="L27" s="96"/>
      <c r="M27" s="96"/>
      <c r="N27" s="96"/>
      <c r="O27" s="96"/>
      <c r="P27" s="96"/>
      <c r="Q27" s="5"/>
    </row>
    <row r="28">
      <c r="A28" s="97">
        <v>27.0</v>
      </c>
      <c r="B28" s="15" t="s">
        <v>25</v>
      </c>
      <c r="C28" s="16" t="s">
        <v>486</v>
      </c>
      <c r="D28" s="16" t="s">
        <v>457</v>
      </c>
      <c r="E28" s="16" t="s">
        <v>453</v>
      </c>
      <c r="F28" s="16" t="s">
        <v>460</v>
      </c>
      <c r="G28" s="16" t="s">
        <v>463</v>
      </c>
      <c r="H28" s="97">
        <v>4.0</v>
      </c>
      <c r="J28" s="98"/>
      <c r="K28" s="96"/>
      <c r="L28" s="96"/>
      <c r="M28" s="96"/>
      <c r="N28" s="96"/>
      <c r="O28" s="96"/>
      <c r="P28" s="96"/>
      <c r="Q28" s="5"/>
    </row>
    <row r="29">
      <c r="A29" s="97">
        <v>28.0</v>
      </c>
      <c r="B29" s="15" t="s">
        <v>94</v>
      </c>
      <c r="C29" s="16" t="s">
        <v>487</v>
      </c>
      <c r="D29" s="16" t="s">
        <v>457</v>
      </c>
      <c r="E29" s="16" t="s">
        <v>453</v>
      </c>
      <c r="F29" s="16" t="s">
        <v>454</v>
      </c>
      <c r="G29" s="16" t="s">
        <v>455</v>
      </c>
      <c r="H29" s="97">
        <v>3.0</v>
      </c>
      <c r="J29" s="98"/>
      <c r="K29" s="96"/>
      <c r="L29" s="96"/>
      <c r="M29" s="96"/>
      <c r="N29" s="96"/>
      <c r="O29" s="96"/>
      <c r="P29" s="96"/>
      <c r="Q29" s="5"/>
    </row>
    <row r="30">
      <c r="A30" s="97">
        <v>29.0</v>
      </c>
      <c r="B30" s="15" t="s">
        <v>95</v>
      </c>
      <c r="C30" s="16" t="s">
        <v>488</v>
      </c>
      <c r="D30" s="16" t="s">
        <v>457</v>
      </c>
      <c r="E30" s="16" t="s">
        <v>453</v>
      </c>
      <c r="F30" s="16" t="s">
        <v>454</v>
      </c>
      <c r="G30" s="16" t="s">
        <v>458</v>
      </c>
      <c r="H30" s="97">
        <v>6.0</v>
      </c>
      <c r="J30" s="98"/>
      <c r="K30" s="96"/>
      <c r="L30" s="96"/>
      <c r="M30" s="96"/>
      <c r="N30" s="96"/>
      <c r="O30" s="96"/>
      <c r="P30" s="96"/>
      <c r="Q30" s="5"/>
    </row>
    <row r="31">
      <c r="A31" s="97">
        <v>30.0</v>
      </c>
      <c r="B31" s="15" t="s">
        <v>96</v>
      </c>
      <c r="C31" s="16" t="s">
        <v>489</v>
      </c>
      <c r="D31" s="16" t="s">
        <v>457</v>
      </c>
      <c r="E31" s="16" t="s">
        <v>453</v>
      </c>
      <c r="F31" s="16" t="s">
        <v>454</v>
      </c>
      <c r="G31" s="16" t="s">
        <v>455</v>
      </c>
      <c r="H31" s="97">
        <v>1.0</v>
      </c>
      <c r="J31" s="98"/>
      <c r="K31" s="96"/>
      <c r="L31" s="96"/>
      <c r="M31" s="96"/>
      <c r="N31" s="96"/>
      <c r="O31" s="96"/>
      <c r="P31" s="96"/>
      <c r="Q31" s="5"/>
    </row>
    <row r="32">
      <c r="A32" s="97">
        <v>31.0</v>
      </c>
      <c r="B32" s="15" t="s">
        <v>97</v>
      </c>
      <c r="C32" s="16" t="s">
        <v>490</v>
      </c>
      <c r="D32" s="16" t="s">
        <v>457</v>
      </c>
      <c r="E32" s="16" t="s">
        <v>453</v>
      </c>
      <c r="F32" s="16" t="s">
        <v>454</v>
      </c>
      <c r="G32" s="16" t="s">
        <v>455</v>
      </c>
      <c r="H32" s="97">
        <v>6.0</v>
      </c>
      <c r="J32" s="98"/>
      <c r="K32" s="96"/>
      <c r="L32" s="96"/>
      <c r="M32" s="96"/>
      <c r="N32" s="96"/>
      <c r="O32" s="96"/>
      <c r="P32" s="96"/>
      <c r="Q32" s="5"/>
    </row>
    <row r="33">
      <c r="A33" s="97">
        <v>32.0</v>
      </c>
      <c r="B33" s="15" t="s">
        <v>98</v>
      </c>
      <c r="C33" s="16" t="s">
        <v>491</v>
      </c>
      <c r="D33" s="16" t="s">
        <v>457</v>
      </c>
      <c r="E33" s="16" t="s">
        <v>453</v>
      </c>
      <c r="F33" s="16" t="s">
        <v>454</v>
      </c>
      <c r="G33" s="16" t="s">
        <v>455</v>
      </c>
      <c r="H33" s="97">
        <v>1.0</v>
      </c>
      <c r="J33" s="98"/>
      <c r="K33" s="96"/>
      <c r="L33" s="96"/>
      <c r="M33" s="96"/>
      <c r="N33" s="96"/>
      <c r="O33" s="96"/>
      <c r="P33" s="96"/>
      <c r="Q33" s="5"/>
    </row>
    <row r="34">
      <c r="A34" s="97">
        <v>33.0</v>
      </c>
      <c r="B34" s="15" t="s">
        <v>99</v>
      </c>
      <c r="C34" s="16" t="s">
        <v>492</v>
      </c>
      <c r="D34" s="16" t="s">
        <v>457</v>
      </c>
      <c r="E34" s="16" t="s">
        <v>453</v>
      </c>
      <c r="F34" s="16" t="s">
        <v>454</v>
      </c>
      <c r="G34" s="16" t="s">
        <v>458</v>
      </c>
      <c r="H34" s="97">
        <v>1.0</v>
      </c>
      <c r="J34" s="98"/>
      <c r="K34" s="96"/>
      <c r="L34" s="96"/>
      <c r="M34" s="96"/>
      <c r="N34" s="96"/>
      <c r="O34" s="96"/>
      <c r="P34" s="96"/>
      <c r="Q34" s="5"/>
    </row>
    <row r="35">
      <c r="A35" s="97">
        <v>34.0</v>
      </c>
      <c r="B35" s="15" t="s">
        <v>100</v>
      </c>
      <c r="C35" s="16" t="s">
        <v>493</v>
      </c>
      <c r="D35" s="16" t="s">
        <v>457</v>
      </c>
      <c r="E35" s="16" t="s">
        <v>453</v>
      </c>
      <c r="F35" s="16" t="s">
        <v>454</v>
      </c>
      <c r="G35" s="16" t="s">
        <v>455</v>
      </c>
      <c r="H35" s="97">
        <v>2.0</v>
      </c>
      <c r="J35" s="98"/>
      <c r="K35" s="96"/>
      <c r="L35" s="96"/>
      <c r="M35" s="96"/>
      <c r="N35" s="96"/>
      <c r="O35" s="96"/>
      <c r="P35" s="96"/>
      <c r="Q35" s="5"/>
    </row>
    <row r="36">
      <c r="A36" s="97">
        <v>35.0</v>
      </c>
      <c r="B36" s="15" t="s">
        <v>101</v>
      </c>
      <c r="C36" s="16" t="s">
        <v>494</v>
      </c>
      <c r="D36" s="16" t="s">
        <v>457</v>
      </c>
      <c r="E36" s="16" t="s">
        <v>453</v>
      </c>
      <c r="F36" s="16" t="s">
        <v>454</v>
      </c>
      <c r="G36" s="16" t="s">
        <v>458</v>
      </c>
      <c r="H36" s="97">
        <v>1.0</v>
      </c>
      <c r="J36" s="98"/>
      <c r="K36" s="96"/>
      <c r="L36" s="96"/>
      <c r="M36" s="96"/>
      <c r="N36" s="96"/>
      <c r="O36" s="96"/>
      <c r="P36" s="96"/>
      <c r="Q36" s="5"/>
    </row>
    <row r="37">
      <c r="A37" s="97">
        <v>36.0</v>
      </c>
      <c r="B37" s="15" t="s">
        <v>26</v>
      </c>
      <c r="C37" s="16" t="s">
        <v>495</v>
      </c>
      <c r="D37" s="16" t="s">
        <v>457</v>
      </c>
      <c r="E37" s="16" t="s">
        <v>453</v>
      </c>
      <c r="F37" s="16" t="s">
        <v>460</v>
      </c>
      <c r="G37" s="16" t="s">
        <v>461</v>
      </c>
      <c r="H37" s="97">
        <v>1.0</v>
      </c>
      <c r="J37" s="98"/>
      <c r="K37" s="96"/>
      <c r="L37" s="96"/>
      <c r="M37" s="96"/>
      <c r="N37" s="96"/>
      <c r="O37" s="96"/>
      <c r="P37" s="96"/>
      <c r="Q37" s="5"/>
    </row>
    <row r="38">
      <c r="A38" s="97">
        <v>37.0</v>
      </c>
      <c r="B38" s="15" t="s">
        <v>102</v>
      </c>
      <c r="C38" s="16" t="s">
        <v>496</v>
      </c>
      <c r="D38" s="16" t="s">
        <v>457</v>
      </c>
      <c r="E38" s="16" t="s">
        <v>453</v>
      </c>
      <c r="F38" s="16" t="s">
        <v>454</v>
      </c>
      <c r="G38" s="16" t="s">
        <v>455</v>
      </c>
      <c r="H38" s="97">
        <v>1.0</v>
      </c>
      <c r="J38" s="98"/>
      <c r="K38" s="96"/>
      <c r="L38" s="96"/>
      <c r="M38" s="96"/>
      <c r="N38" s="96"/>
      <c r="O38" s="96"/>
      <c r="P38" s="96"/>
      <c r="Q38" s="5"/>
    </row>
    <row r="39">
      <c r="A39" s="97">
        <v>38.0</v>
      </c>
      <c r="B39" s="15" t="s">
        <v>27</v>
      </c>
      <c r="C39" s="16" t="s">
        <v>497</v>
      </c>
      <c r="D39" s="16" t="s">
        <v>457</v>
      </c>
      <c r="E39" s="16" t="s">
        <v>453</v>
      </c>
      <c r="F39" s="16" t="s">
        <v>460</v>
      </c>
      <c r="G39" s="16" t="s">
        <v>463</v>
      </c>
      <c r="H39" s="97">
        <v>1.0</v>
      </c>
      <c r="J39" s="98"/>
      <c r="K39" s="96"/>
      <c r="L39" s="96"/>
      <c r="M39" s="96"/>
      <c r="N39" s="96"/>
      <c r="O39" s="96"/>
      <c r="P39" s="96"/>
      <c r="Q39" s="5"/>
    </row>
    <row r="40">
      <c r="A40" s="97">
        <v>39.0</v>
      </c>
      <c r="B40" s="15" t="s">
        <v>28</v>
      </c>
      <c r="C40" s="16" t="s">
        <v>498</v>
      </c>
      <c r="D40" s="16" t="s">
        <v>457</v>
      </c>
      <c r="E40" s="16" t="s">
        <v>453</v>
      </c>
      <c r="F40" s="16" t="s">
        <v>460</v>
      </c>
      <c r="G40" s="16" t="s">
        <v>461</v>
      </c>
      <c r="H40" s="97">
        <v>1.0</v>
      </c>
      <c r="J40" s="98"/>
      <c r="K40" s="96"/>
      <c r="L40" s="96"/>
      <c r="M40" s="96"/>
      <c r="N40" s="96"/>
      <c r="O40" s="96"/>
      <c r="P40" s="96"/>
      <c r="Q40" s="5"/>
    </row>
    <row r="41">
      <c r="A41" s="97">
        <v>40.0</v>
      </c>
      <c r="B41" s="15" t="s">
        <v>103</v>
      </c>
      <c r="C41" s="16" t="s">
        <v>499</v>
      </c>
      <c r="D41" s="16" t="s">
        <v>457</v>
      </c>
      <c r="E41" s="16" t="s">
        <v>453</v>
      </c>
      <c r="F41" s="16" t="s">
        <v>454</v>
      </c>
      <c r="G41" s="16" t="s">
        <v>455</v>
      </c>
      <c r="H41" s="97">
        <v>1.0</v>
      </c>
      <c r="J41" s="98"/>
      <c r="K41" s="96"/>
      <c r="L41" s="96"/>
      <c r="M41" s="96"/>
      <c r="N41" s="96"/>
      <c r="O41" s="96"/>
      <c r="P41" s="96"/>
      <c r="Q41" s="5"/>
    </row>
    <row r="42">
      <c r="A42" s="97">
        <v>41.0</v>
      </c>
      <c r="B42" s="15" t="s">
        <v>29</v>
      </c>
      <c r="C42" s="16" t="s">
        <v>500</v>
      </c>
      <c r="D42" s="16" t="s">
        <v>457</v>
      </c>
      <c r="E42" s="16" t="s">
        <v>453</v>
      </c>
      <c r="F42" s="16" t="s">
        <v>460</v>
      </c>
      <c r="G42" s="16" t="s">
        <v>461</v>
      </c>
      <c r="H42" s="97">
        <v>1.0</v>
      </c>
      <c r="J42" s="98"/>
      <c r="K42" s="96"/>
      <c r="L42" s="96"/>
      <c r="M42" s="96"/>
      <c r="N42" s="96"/>
      <c r="O42" s="96"/>
      <c r="P42" s="96"/>
      <c r="Q42" s="5"/>
    </row>
    <row r="43">
      <c r="A43" s="97">
        <v>42.0</v>
      </c>
      <c r="B43" s="15" t="s">
        <v>104</v>
      </c>
      <c r="C43" s="16" t="s">
        <v>501</v>
      </c>
      <c r="D43" s="16" t="s">
        <v>457</v>
      </c>
      <c r="E43" s="16" t="s">
        <v>453</v>
      </c>
      <c r="F43" s="16" t="s">
        <v>454</v>
      </c>
      <c r="G43" s="16" t="s">
        <v>458</v>
      </c>
      <c r="H43" s="97">
        <v>2.0</v>
      </c>
      <c r="J43" s="98"/>
      <c r="K43" s="96"/>
      <c r="L43" s="96"/>
      <c r="M43" s="96"/>
      <c r="N43" s="96"/>
      <c r="O43" s="96"/>
      <c r="P43" s="96"/>
      <c r="Q43" s="5"/>
    </row>
    <row r="44">
      <c r="A44" s="97">
        <v>43.0</v>
      </c>
      <c r="B44" s="15" t="s">
        <v>105</v>
      </c>
      <c r="C44" s="16" t="s">
        <v>502</v>
      </c>
      <c r="D44" s="16" t="s">
        <v>457</v>
      </c>
      <c r="E44" s="16" t="s">
        <v>453</v>
      </c>
      <c r="F44" s="16" t="s">
        <v>454</v>
      </c>
      <c r="G44" s="16" t="s">
        <v>455</v>
      </c>
      <c r="H44" s="97">
        <v>1.0</v>
      </c>
      <c r="J44" s="98"/>
      <c r="K44" s="96"/>
      <c r="L44" s="96"/>
      <c r="M44" s="96"/>
      <c r="N44" s="96"/>
      <c r="O44" s="96"/>
      <c r="P44" s="96"/>
      <c r="Q44" s="5"/>
    </row>
    <row r="45">
      <c r="A45" s="97">
        <v>44.0</v>
      </c>
      <c r="B45" s="15" t="s">
        <v>30</v>
      </c>
      <c r="C45" s="16" t="s">
        <v>503</v>
      </c>
      <c r="D45" s="16" t="s">
        <v>457</v>
      </c>
      <c r="E45" s="16" t="s">
        <v>453</v>
      </c>
      <c r="F45" s="16" t="s">
        <v>460</v>
      </c>
      <c r="G45" s="16" t="s">
        <v>461</v>
      </c>
      <c r="H45" s="97">
        <v>1.0</v>
      </c>
      <c r="J45" s="98"/>
      <c r="K45" s="96"/>
      <c r="L45" s="96"/>
      <c r="M45" s="96"/>
      <c r="N45" s="96"/>
      <c r="O45" s="96"/>
      <c r="P45" s="96"/>
      <c r="Q45" s="5"/>
    </row>
    <row r="46">
      <c r="A46" s="97">
        <v>45.0</v>
      </c>
      <c r="B46" s="15" t="s">
        <v>31</v>
      </c>
      <c r="C46" s="16" t="s">
        <v>504</v>
      </c>
      <c r="D46" s="16" t="s">
        <v>457</v>
      </c>
      <c r="E46" s="16" t="s">
        <v>453</v>
      </c>
      <c r="F46" s="16" t="s">
        <v>460</v>
      </c>
      <c r="G46" s="16" t="s">
        <v>463</v>
      </c>
      <c r="H46" s="97">
        <v>1.0</v>
      </c>
      <c r="J46" s="98"/>
      <c r="K46" s="96"/>
      <c r="L46" s="96"/>
      <c r="M46" s="96"/>
      <c r="N46" s="96"/>
      <c r="O46" s="96"/>
      <c r="P46" s="96"/>
      <c r="Q46" s="5"/>
    </row>
    <row r="47">
      <c r="A47" s="97">
        <v>46.0</v>
      </c>
      <c r="B47" s="15" t="s">
        <v>32</v>
      </c>
      <c r="C47" s="16" t="s">
        <v>505</v>
      </c>
      <c r="D47" s="16" t="s">
        <v>457</v>
      </c>
      <c r="E47" s="16" t="s">
        <v>453</v>
      </c>
      <c r="F47" s="16" t="s">
        <v>460</v>
      </c>
      <c r="G47" s="16" t="s">
        <v>463</v>
      </c>
      <c r="H47" s="97">
        <v>1.0</v>
      </c>
      <c r="J47" s="98"/>
      <c r="K47" s="96"/>
      <c r="L47" s="96"/>
      <c r="M47" s="96"/>
      <c r="N47" s="96"/>
      <c r="O47" s="96"/>
      <c r="P47" s="96"/>
      <c r="Q47" s="5"/>
    </row>
    <row r="48">
      <c r="A48" s="97">
        <v>47.0</v>
      </c>
      <c r="B48" s="15" t="s">
        <v>33</v>
      </c>
      <c r="C48" s="16" t="s">
        <v>506</v>
      </c>
      <c r="D48" s="16" t="s">
        <v>457</v>
      </c>
      <c r="E48" s="16" t="s">
        <v>453</v>
      </c>
      <c r="F48" s="16" t="s">
        <v>460</v>
      </c>
      <c r="G48" s="16" t="s">
        <v>461</v>
      </c>
      <c r="H48" s="97">
        <v>1.0</v>
      </c>
      <c r="J48" s="98"/>
      <c r="K48" s="96"/>
      <c r="L48" s="96"/>
      <c r="M48" s="96"/>
      <c r="N48" s="96"/>
      <c r="O48" s="96"/>
      <c r="P48" s="96"/>
      <c r="Q48" s="5"/>
    </row>
    <row r="49">
      <c r="A49" s="97">
        <v>48.0</v>
      </c>
      <c r="B49" s="15" t="s">
        <v>106</v>
      </c>
      <c r="C49" s="16" t="s">
        <v>507</v>
      </c>
      <c r="D49" s="16" t="s">
        <v>457</v>
      </c>
      <c r="E49" s="16" t="s">
        <v>453</v>
      </c>
      <c r="F49" s="16" t="s">
        <v>454</v>
      </c>
      <c r="G49" s="16" t="s">
        <v>458</v>
      </c>
      <c r="H49" s="97">
        <v>2.0</v>
      </c>
      <c r="J49" s="98"/>
      <c r="K49" s="96"/>
      <c r="L49" s="96"/>
      <c r="M49" s="96"/>
      <c r="N49" s="96"/>
      <c r="O49" s="96"/>
      <c r="P49" s="96"/>
      <c r="Q49" s="5"/>
    </row>
    <row r="50">
      <c r="A50" s="97">
        <v>49.0</v>
      </c>
      <c r="B50" s="15" t="s">
        <v>34</v>
      </c>
      <c r="C50" s="16" t="s">
        <v>508</v>
      </c>
      <c r="D50" s="16" t="s">
        <v>457</v>
      </c>
      <c r="E50" s="16" t="s">
        <v>453</v>
      </c>
      <c r="F50" s="16" t="s">
        <v>460</v>
      </c>
      <c r="G50" s="16" t="s">
        <v>463</v>
      </c>
      <c r="H50" s="97">
        <v>2.0</v>
      </c>
      <c r="J50" s="98"/>
      <c r="K50" s="96"/>
      <c r="L50" s="96"/>
      <c r="M50" s="96"/>
      <c r="N50" s="96"/>
      <c r="O50" s="96"/>
      <c r="P50" s="96"/>
      <c r="Q50" s="5"/>
    </row>
    <row r="51">
      <c r="A51" s="97">
        <v>50.0</v>
      </c>
      <c r="B51" s="15" t="s">
        <v>107</v>
      </c>
      <c r="C51" s="16" t="s">
        <v>509</v>
      </c>
      <c r="D51" s="16" t="s">
        <v>457</v>
      </c>
      <c r="E51" s="16" t="s">
        <v>453</v>
      </c>
      <c r="F51" s="16" t="s">
        <v>454</v>
      </c>
      <c r="G51" s="16" t="s">
        <v>458</v>
      </c>
      <c r="H51" s="97">
        <v>1.0</v>
      </c>
      <c r="J51" s="98"/>
      <c r="K51" s="96"/>
      <c r="L51" s="96"/>
      <c r="M51" s="96"/>
      <c r="N51" s="96"/>
      <c r="O51" s="96"/>
      <c r="P51" s="96"/>
      <c r="Q51" s="5"/>
    </row>
    <row r="52">
      <c r="A52" s="97">
        <v>51.0</v>
      </c>
      <c r="B52" s="15" t="s">
        <v>35</v>
      </c>
      <c r="C52" s="16" t="s">
        <v>510</v>
      </c>
      <c r="D52" s="16" t="s">
        <v>457</v>
      </c>
      <c r="E52" s="16" t="s">
        <v>453</v>
      </c>
      <c r="F52" s="16" t="s">
        <v>460</v>
      </c>
      <c r="G52" s="16" t="s">
        <v>461</v>
      </c>
      <c r="H52" s="97">
        <v>4.0</v>
      </c>
      <c r="J52" s="98"/>
      <c r="K52" s="96"/>
      <c r="L52" s="96"/>
      <c r="M52" s="96"/>
      <c r="N52" s="96"/>
      <c r="O52" s="96"/>
      <c r="P52" s="96"/>
      <c r="Q52" s="5"/>
    </row>
    <row r="53">
      <c r="A53" s="97">
        <v>52.0</v>
      </c>
      <c r="B53" s="15" t="s">
        <v>108</v>
      </c>
      <c r="C53" s="16" t="s">
        <v>511</v>
      </c>
      <c r="D53" s="16" t="s">
        <v>457</v>
      </c>
      <c r="E53" s="16" t="s">
        <v>453</v>
      </c>
      <c r="F53" s="16" t="s">
        <v>454</v>
      </c>
      <c r="G53" s="16" t="s">
        <v>455</v>
      </c>
      <c r="H53" s="97">
        <v>2.0</v>
      </c>
      <c r="J53" s="98"/>
      <c r="K53" s="96"/>
      <c r="L53" s="96"/>
      <c r="M53" s="96"/>
      <c r="N53" s="96"/>
      <c r="O53" s="96"/>
      <c r="P53" s="96"/>
      <c r="Q53" s="5"/>
    </row>
    <row r="54">
      <c r="A54" s="97">
        <v>53.0</v>
      </c>
      <c r="B54" s="15" t="s">
        <v>109</v>
      </c>
      <c r="C54" s="16" t="s">
        <v>512</v>
      </c>
      <c r="D54" s="16" t="s">
        <v>457</v>
      </c>
      <c r="E54" s="16" t="s">
        <v>453</v>
      </c>
      <c r="F54" s="16" t="s">
        <v>454</v>
      </c>
      <c r="G54" s="16" t="s">
        <v>458</v>
      </c>
      <c r="H54" s="97">
        <v>1.0</v>
      </c>
      <c r="J54" s="98"/>
      <c r="K54" s="96"/>
      <c r="L54" s="96"/>
      <c r="M54" s="96"/>
      <c r="N54" s="96"/>
      <c r="O54" s="96"/>
      <c r="P54" s="96"/>
      <c r="Q54" s="5"/>
    </row>
    <row r="55">
      <c r="A55" s="97">
        <v>54.0</v>
      </c>
      <c r="B55" s="15" t="s">
        <v>36</v>
      </c>
      <c r="C55" s="16" t="s">
        <v>513</v>
      </c>
      <c r="D55" s="16" t="s">
        <v>457</v>
      </c>
      <c r="E55" s="16" t="s">
        <v>453</v>
      </c>
      <c r="F55" s="16" t="s">
        <v>460</v>
      </c>
      <c r="G55" s="16" t="s">
        <v>461</v>
      </c>
      <c r="H55" s="97">
        <v>3.0</v>
      </c>
      <c r="J55" s="98"/>
      <c r="K55" s="96"/>
      <c r="L55" s="96"/>
      <c r="M55" s="96"/>
      <c r="N55" s="96"/>
      <c r="O55" s="96"/>
      <c r="P55" s="96"/>
      <c r="Q55" s="5"/>
    </row>
    <row r="56">
      <c r="A56" s="97">
        <v>55.0</v>
      </c>
      <c r="B56" s="15" t="s">
        <v>110</v>
      </c>
      <c r="C56" s="16" t="s">
        <v>514</v>
      </c>
      <c r="D56" s="16" t="s">
        <v>457</v>
      </c>
      <c r="E56" s="16" t="s">
        <v>453</v>
      </c>
      <c r="F56" s="16" t="s">
        <v>454</v>
      </c>
      <c r="G56" s="16" t="s">
        <v>455</v>
      </c>
      <c r="H56" s="97">
        <v>2.0</v>
      </c>
      <c r="J56" s="98"/>
      <c r="K56" s="96"/>
      <c r="L56" s="96"/>
      <c r="M56" s="96"/>
      <c r="N56" s="96"/>
      <c r="O56" s="96"/>
      <c r="P56" s="96"/>
      <c r="Q56" s="5"/>
    </row>
    <row r="57">
      <c r="A57" s="97">
        <v>56.0</v>
      </c>
      <c r="B57" s="15" t="s">
        <v>37</v>
      </c>
      <c r="C57" s="16" t="s">
        <v>515</v>
      </c>
      <c r="D57" s="16" t="s">
        <v>457</v>
      </c>
      <c r="E57" s="16" t="s">
        <v>453</v>
      </c>
      <c r="F57" s="16" t="s">
        <v>460</v>
      </c>
      <c r="G57" s="16" t="s">
        <v>461</v>
      </c>
      <c r="H57" s="97">
        <v>2.0</v>
      </c>
      <c r="J57" s="98"/>
      <c r="K57" s="96"/>
      <c r="L57" s="96"/>
      <c r="M57" s="96"/>
      <c r="N57" s="96"/>
      <c r="O57" s="96"/>
      <c r="P57" s="96"/>
      <c r="Q57" s="5"/>
    </row>
    <row r="58">
      <c r="A58" s="97">
        <v>57.0</v>
      </c>
      <c r="B58" s="15" t="s">
        <v>111</v>
      </c>
      <c r="C58" s="16" t="s">
        <v>516</v>
      </c>
      <c r="D58" s="16" t="s">
        <v>457</v>
      </c>
      <c r="E58" s="16" t="s">
        <v>453</v>
      </c>
      <c r="F58" s="16" t="s">
        <v>454</v>
      </c>
      <c r="G58" s="16" t="s">
        <v>455</v>
      </c>
      <c r="H58" s="97">
        <v>1.0</v>
      </c>
      <c r="J58" s="98"/>
      <c r="K58" s="96"/>
      <c r="L58" s="96"/>
      <c r="M58" s="96"/>
      <c r="N58" s="96"/>
      <c r="O58" s="96"/>
      <c r="P58" s="96"/>
      <c r="Q58" s="5"/>
    </row>
    <row r="59">
      <c r="A59" s="97">
        <v>58.0</v>
      </c>
      <c r="B59" s="15" t="s">
        <v>112</v>
      </c>
      <c r="C59" s="16" t="s">
        <v>517</v>
      </c>
      <c r="D59" s="16" t="s">
        <v>457</v>
      </c>
      <c r="E59" s="16" t="s">
        <v>453</v>
      </c>
      <c r="F59" s="16" t="s">
        <v>454</v>
      </c>
      <c r="G59" s="16" t="s">
        <v>458</v>
      </c>
      <c r="H59" s="97">
        <v>1.0</v>
      </c>
      <c r="J59" s="98"/>
      <c r="K59" s="96"/>
      <c r="L59" s="96"/>
      <c r="M59" s="96"/>
      <c r="N59" s="96"/>
      <c r="O59" s="96"/>
      <c r="P59" s="96"/>
      <c r="Q59" s="5"/>
    </row>
    <row r="60">
      <c r="A60" s="97">
        <v>59.0</v>
      </c>
      <c r="B60" s="15" t="s">
        <v>113</v>
      </c>
      <c r="C60" s="16" t="s">
        <v>518</v>
      </c>
      <c r="D60" s="16" t="s">
        <v>457</v>
      </c>
      <c r="E60" s="16" t="s">
        <v>453</v>
      </c>
      <c r="F60" s="16" t="s">
        <v>454</v>
      </c>
      <c r="G60" s="16" t="s">
        <v>455</v>
      </c>
      <c r="H60" s="97">
        <v>1.0</v>
      </c>
      <c r="J60" s="98"/>
      <c r="K60" s="96"/>
      <c r="L60" s="96"/>
      <c r="M60" s="96"/>
      <c r="N60" s="96"/>
      <c r="O60" s="96"/>
      <c r="P60" s="96"/>
      <c r="Q60" s="5"/>
    </row>
    <row r="61">
      <c r="A61" s="97">
        <v>60.0</v>
      </c>
      <c r="B61" s="15" t="s">
        <v>114</v>
      </c>
      <c r="C61" s="16" t="s">
        <v>519</v>
      </c>
      <c r="D61" s="16" t="s">
        <v>457</v>
      </c>
      <c r="E61" s="16" t="s">
        <v>453</v>
      </c>
      <c r="F61" s="16" t="s">
        <v>454</v>
      </c>
      <c r="G61" s="16" t="s">
        <v>458</v>
      </c>
      <c r="H61" s="97">
        <v>5.0</v>
      </c>
      <c r="J61" s="98"/>
      <c r="K61" s="96"/>
      <c r="L61" s="96"/>
      <c r="M61" s="96"/>
      <c r="N61" s="96"/>
      <c r="O61" s="96"/>
      <c r="P61" s="96"/>
      <c r="Q61" s="5"/>
    </row>
    <row r="62">
      <c r="A62" s="97">
        <v>61.0</v>
      </c>
      <c r="B62" s="15" t="s">
        <v>38</v>
      </c>
      <c r="C62" s="16" t="s">
        <v>520</v>
      </c>
      <c r="D62" s="16" t="s">
        <v>457</v>
      </c>
      <c r="E62" s="16" t="s">
        <v>453</v>
      </c>
      <c r="F62" s="16" t="s">
        <v>460</v>
      </c>
      <c r="G62" s="16" t="s">
        <v>463</v>
      </c>
      <c r="H62" s="97">
        <v>1.0</v>
      </c>
      <c r="J62" s="98"/>
      <c r="K62" s="96"/>
      <c r="L62" s="96"/>
      <c r="M62" s="96"/>
      <c r="N62" s="96"/>
      <c r="O62" s="96"/>
      <c r="P62" s="96"/>
      <c r="Q62" s="5"/>
    </row>
    <row r="63">
      <c r="A63" s="97">
        <v>62.0</v>
      </c>
      <c r="B63" s="15" t="s">
        <v>39</v>
      </c>
      <c r="C63" s="16" t="s">
        <v>521</v>
      </c>
      <c r="D63" s="16" t="s">
        <v>457</v>
      </c>
      <c r="E63" s="16" t="s">
        <v>453</v>
      </c>
      <c r="F63" s="16" t="s">
        <v>460</v>
      </c>
      <c r="G63" s="16" t="s">
        <v>463</v>
      </c>
      <c r="H63" s="97">
        <v>1.0</v>
      </c>
      <c r="J63" s="98"/>
      <c r="K63" s="96"/>
      <c r="L63" s="96"/>
      <c r="M63" s="96"/>
      <c r="N63" s="96"/>
      <c r="O63" s="96"/>
      <c r="P63" s="96"/>
      <c r="Q63" s="5"/>
    </row>
    <row r="64">
      <c r="A64" s="97">
        <v>63.0</v>
      </c>
      <c r="B64" s="15" t="s">
        <v>115</v>
      </c>
      <c r="C64" s="16" t="s">
        <v>522</v>
      </c>
      <c r="D64" s="16" t="s">
        <v>457</v>
      </c>
      <c r="E64" s="16" t="s">
        <v>453</v>
      </c>
      <c r="F64" s="16" t="s">
        <v>454</v>
      </c>
      <c r="G64" s="16" t="s">
        <v>458</v>
      </c>
      <c r="H64" s="97">
        <v>1.0</v>
      </c>
      <c r="J64" s="98"/>
      <c r="K64" s="96"/>
      <c r="L64" s="96"/>
      <c r="M64" s="96"/>
      <c r="N64" s="96"/>
      <c r="O64" s="96"/>
      <c r="P64" s="96"/>
      <c r="Q64" s="5"/>
    </row>
    <row r="65">
      <c r="A65" s="97">
        <v>64.0</v>
      </c>
      <c r="B65" s="15" t="s">
        <v>116</v>
      </c>
      <c r="C65" s="16" t="s">
        <v>523</v>
      </c>
      <c r="D65" s="16" t="s">
        <v>457</v>
      </c>
      <c r="E65" s="16" t="s">
        <v>453</v>
      </c>
      <c r="F65" s="16" t="s">
        <v>454</v>
      </c>
      <c r="G65" s="16" t="s">
        <v>455</v>
      </c>
      <c r="H65" s="97">
        <v>1.0</v>
      </c>
      <c r="J65" s="98"/>
      <c r="K65" s="96"/>
      <c r="L65" s="96"/>
      <c r="M65" s="96"/>
      <c r="N65" s="96"/>
      <c r="O65" s="96"/>
      <c r="P65" s="96"/>
      <c r="Q65" s="5"/>
    </row>
    <row r="66">
      <c r="A66" s="97">
        <v>65.0</v>
      </c>
      <c r="B66" s="15" t="s">
        <v>40</v>
      </c>
      <c r="C66" s="16" t="s">
        <v>524</v>
      </c>
      <c r="D66" s="16" t="s">
        <v>457</v>
      </c>
      <c r="E66" s="16" t="s">
        <v>453</v>
      </c>
      <c r="F66" s="16" t="s">
        <v>460</v>
      </c>
      <c r="G66" s="16" t="s">
        <v>461</v>
      </c>
      <c r="H66" s="97">
        <v>1.0</v>
      </c>
      <c r="J66" s="98"/>
      <c r="K66" s="96"/>
      <c r="L66" s="96"/>
      <c r="M66" s="96"/>
      <c r="N66" s="96"/>
      <c r="O66" s="96"/>
      <c r="P66" s="96"/>
      <c r="Q66" s="5"/>
    </row>
    <row r="67">
      <c r="A67" s="97">
        <v>66.0</v>
      </c>
      <c r="B67" s="15" t="s">
        <v>41</v>
      </c>
      <c r="C67" s="16" t="s">
        <v>525</v>
      </c>
      <c r="D67" s="16" t="s">
        <v>457</v>
      </c>
      <c r="E67" s="16" t="s">
        <v>453</v>
      </c>
      <c r="F67" s="16" t="s">
        <v>460</v>
      </c>
      <c r="G67" s="16" t="s">
        <v>463</v>
      </c>
      <c r="H67" s="97">
        <v>1.0</v>
      </c>
      <c r="J67" s="98"/>
      <c r="K67" s="96"/>
      <c r="L67" s="96"/>
      <c r="M67" s="96"/>
      <c r="N67" s="96"/>
      <c r="O67" s="96"/>
      <c r="P67" s="96"/>
      <c r="Q67" s="5"/>
    </row>
    <row r="68">
      <c r="A68" s="97">
        <v>67.0</v>
      </c>
      <c r="B68" s="15" t="s">
        <v>117</v>
      </c>
      <c r="C68" s="16" t="s">
        <v>526</v>
      </c>
      <c r="D68" s="16" t="s">
        <v>457</v>
      </c>
      <c r="E68" s="16" t="s">
        <v>453</v>
      </c>
      <c r="F68" s="16" t="s">
        <v>454</v>
      </c>
      <c r="G68" s="16" t="s">
        <v>455</v>
      </c>
      <c r="H68" s="97">
        <v>1.0</v>
      </c>
      <c r="J68" s="98"/>
      <c r="K68" s="96"/>
      <c r="L68" s="96"/>
      <c r="M68" s="96"/>
      <c r="N68" s="96"/>
      <c r="O68" s="96"/>
      <c r="P68" s="96"/>
      <c r="Q68" s="5"/>
    </row>
    <row r="69">
      <c r="A69" s="97">
        <v>68.0</v>
      </c>
      <c r="B69" s="15" t="s">
        <v>118</v>
      </c>
      <c r="C69" s="16" t="s">
        <v>527</v>
      </c>
      <c r="D69" s="16" t="s">
        <v>457</v>
      </c>
      <c r="E69" s="16" t="s">
        <v>453</v>
      </c>
      <c r="F69" s="16" t="s">
        <v>454</v>
      </c>
      <c r="G69" s="16" t="s">
        <v>455</v>
      </c>
      <c r="H69" s="97">
        <v>1.0</v>
      </c>
      <c r="J69" s="98"/>
      <c r="K69" s="96"/>
      <c r="L69" s="96"/>
      <c r="M69" s="96"/>
      <c r="N69" s="96"/>
      <c r="O69" s="96"/>
      <c r="P69" s="96"/>
      <c r="Q69" s="5"/>
    </row>
    <row r="70">
      <c r="A70" s="97">
        <v>69.0</v>
      </c>
      <c r="B70" s="15" t="s">
        <v>119</v>
      </c>
      <c r="C70" s="16" t="s">
        <v>528</v>
      </c>
      <c r="D70" s="16" t="s">
        <v>457</v>
      </c>
      <c r="E70" s="16" t="s">
        <v>453</v>
      </c>
      <c r="F70" s="16" t="s">
        <v>454</v>
      </c>
      <c r="G70" s="16" t="s">
        <v>455</v>
      </c>
      <c r="H70" s="97">
        <v>1.0</v>
      </c>
      <c r="J70" s="98"/>
      <c r="K70" s="96"/>
      <c r="L70" s="96"/>
      <c r="M70" s="96"/>
      <c r="N70" s="96"/>
      <c r="O70" s="96"/>
      <c r="P70" s="96"/>
      <c r="Q70" s="5"/>
    </row>
    <row r="71">
      <c r="A71" s="97">
        <v>70.0</v>
      </c>
      <c r="B71" s="15" t="s">
        <v>42</v>
      </c>
      <c r="C71" s="16" t="s">
        <v>529</v>
      </c>
      <c r="D71" s="16" t="s">
        <v>457</v>
      </c>
      <c r="E71" s="16" t="s">
        <v>453</v>
      </c>
      <c r="F71" s="16" t="s">
        <v>460</v>
      </c>
      <c r="G71" s="16" t="s">
        <v>463</v>
      </c>
      <c r="H71" s="97">
        <v>4.0</v>
      </c>
      <c r="J71" s="98"/>
      <c r="K71" s="96"/>
      <c r="L71" s="96"/>
      <c r="M71" s="96"/>
      <c r="N71" s="96"/>
      <c r="O71" s="96"/>
      <c r="P71" s="96"/>
      <c r="Q71" s="5"/>
    </row>
    <row r="72">
      <c r="A72" s="97">
        <v>71.0</v>
      </c>
      <c r="B72" s="15" t="s">
        <v>43</v>
      </c>
      <c r="C72" s="16" t="s">
        <v>529</v>
      </c>
      <c r="D72" s="16" t="s">
        <v>457</v>
      </c>
      <c r="E72" s="16" t="s">
        <v>453</v>
      </c>
      <c r="F72" s="16" t="s">
        <v>460</v>
      </c>
      <c r="G72" s="16" t="s">
        <v>463</v>
      </c>
      <c r="H72" s="97">
        <v>1.0</v>
      </c>
      <c r="J72" s="98"/>
      <c r="K72" s="96"/>
      <c r="L72" s="96"/>
      <c r="M72" s="96"/>
      <c r="N72" s="96"/>
      <c r="O72" s="96"/>
      <c r="P72" s="96"/>
      <c r="Q72" s="5"/>
    </row>
    <row r="73">
      <c r="A73" s="97">
        <v>72.0</v>
      </c>
      <c r="B73" s="15" t="s">
        <v>44</v>
      </c>
      <c r="C73" s="16" t="s">
        <v>530</v>
      </c>
      <c r="D73" s="16" t="s">
        <v>457</v>
      </c>
      <c r="E73" s="16" t="s">
        <v>453</v>
      </c>
      <c r="F73" s="16" t="s">
        <v>460</v>
      </c>
      <c r="G73" s="16" t="s">
        <v>461</v>
      </c>
      <c r="H73" s="97">
        <v>1.0</v>
      </c>
      <c r="J73" s="98"/>
      <c r="K73" s="96"/>
      <c r="L73" s="96"/>
      <c r="M73" s="96"/>
      <c r="N73" s="96"/>
      <c r="O73" s="96"/>
      <c r="P73" s="96"/>
      <c r="Q73" s="5"/>
    </row>
    <row r="74">
      <c r="A74" s="97">
        <v>73.0</v>
      </c>
      <c r="B74" s="15" t="s">
        <v>120</v>
      </c>
      <c r="C74" s="16" t="s">
        <v>531</v>
      </c>
      <c r="D74" s="16" t="s">
        <v>457</v>
      </c>
      <c r="E74" s="16" t="s">
        <v>453</v>
      </c>
      <c r="F74" s="16" t="s">
        <v>454</v>
      </c>
      <c r="G74" s="16" t="s">
        <v>458</v>
      </c>
      <c r="H74" s="97">
        <v>1.0</v>
      </c>
      <c r="J74" s="98"/>
      <c r="K74" s="96"/>
      <c r="L74" s="96"/>
      <c r="M74" s="96"/>
      <c r="N74" s="96"/>
      <c r="O74" s="96"/>
      <c r="P74" s="96"/>
      <c r="Q74" s="5"/>
    </row>
    <row r="75">
      <c r="A75" s="97">
        <v>74.0</v>
      </c>
      <c r="B75" s="15" t="s">
        <v>121</v>
      </c>
      <c r="C75" s="16" t="s">
        <v>532</v>
      </c>
      <c r="D75" s="16" t="s">
        <v>457</v>
      </c>
      <c r="E75" s="16" t="s">
        <v>453</v>
      </c>
      <c r="F75" s="16" t="s">
        <v>454</v>
      </c>
      <c r="G75" s="16" t="s">
        <v>458</v>
      </c>
      <c r="H75" s="97">
        <v>4.0</v>
      </c>
      <c r="J75" s="98"/>
      <c r="K75" s="96"/>
      <c r="L75" s="96"/>
      <c r="M75" s="96"/>
      <c r="N75" s="96"/>
      <c r="O75" s="96"/>
      <c r="P75" s="96"/>
      <c r="Q75" s="5"/>
    </row>
    <row r="76">
      <c r="A76" s="97">
        <v>75.0</v>
      </c>
      <c r="B76" s="15" t="s">
        <v>45</v>
      </c>
      <c r="C76" s="16" t="s">
        <v>533</v>
      </c>
      <c r="D76" s="16" t="s">
        <v>457</v>
      </c>
      <c r="E76" s="16" t="s">
        <v>453</v>
      </c>
      <c r="F76" s="16" t="s">
        <v>460</v>
      </c>
      <c r="G76" s="16" t="s">
        <v>463</v>
      </c>
      <c r="H76" s="97">
        <v>1.0</v>
      </c>
      <c r="J76" s="98"/>
      <c r="K76" s="96"/>
      <c r="L76" s="96"/>
      <c r="M76" s="96"/>
      <c r="N76" s="96"/>
      <c r="O76" s="96"/>
      <c r="P76" s="96"/>
      <c r="Q76" s="5"/>
    </row>
    <row r="77">
      <c r="A77" s="97">
        <v>76.0</v>
      </c>
      <c r="B77" s="15" t="s">
        <v>122</v>
      </c>
      <c r="C77" s="16" t="s">
        <v>534</v>
      </c>
      <c r="D77" s="16" t="s">
        <v>457</v>
      </c>
      <c r="E77" s="16" t="s">
        <v>453</v>
      </c>
      <c r="F77" s="16" t="s">
        <v>454</v>
      </c>
      <c r="G77" s="16" t="s">
        <v>458</v>
      </c>
      <c r="H77" s="97">
        <v>1.0</v>
      </c>
      <c r="J77" s="98"/>
      <c r="K77" s="96"/>
      <c r="L77" s="96"/>
      <c r="M77" s="96"/>
      <c r="N77" s="96"/>
      <c r="O77" s="96"/>
      <c r="P77" s="96"/>
      <c r="Q77" s="5"/>
    </row>
    <row r="78">
      <c r="A78" s="97">
        <v>77.0</v>
      </c>
      <c r="B78" s="15" t="s">
        <v>46</v>
      </c>
      <c r="C78" s="16" t="s">
        <v>535</v>
      </c>
      <c r="D78" s="16" t="s">
        <v>457</v>
      </c>
      <c r="E78" s="16" t="s">
        <v>453</v>
      </c>
      <c r="F78" s="16" t="s">
        <v>460</v>
      </c>
      <c r="G78" s="16" t="s">
        <v>461</v>
      </c>
      <c r="H78" s="97">
        <v>1.0</v>
      </c>
      <c r="J78" s="98"/>
      <c r="K78" s="96"/>
      <c r="L78" s="96"/>
      <c r="M78" s="96"/>
      <c r="N78" s="96"/>
      <c r="O78" s="96"/>
      <c r="P78" s="96"/>
      <c r="Q78" s="5"/>
    </row>
    <row r="79">
      <c r="A79" s="97">
        <v>78.0</v>
      </c>
      <c r="B79" s="15" t="s">
        <v>47</v>
      </c>
      <c r="C79" s="16" t="s">
        <v>536</v>
      </c>
      <c r="D79" s="16" t="s">
        <v>457</v>
      </c>
      <c r="E79" s="16" t="s">
        <v>453</v>
      </c>
      <c r="F79" s="16" t="s">
        <v>460</v>
      </c>
      <c r="G79" s="16" t="s">
        <v>463</v>
      </c>
      <c r="H79" s="97">
        <v>1.0</v>
      </c>
      <c r="J79" s="98"/>
      <c r="K79" s="96"/>
      <c r="L79" s="96"/>
      <c r="M79" s="96"/>
      <c r="N79" s="96"/>
      <c r="O79" s="96"/>
      <c r="P79" s="96"/>
      <c r="Q79" s="5"/>
    </row>
    <row r="80">
      <c r="A80" s="97">
        <v>79.0</v>
      </c>
      <c r="B80" s="15" t="s">
        <v>48</v>
      </c>
      <c r="C80" s="16" t="s">
        <v>537</v>
      </c>
      <c r="D80" s="16" t="s">
        <v>457</v>
      </c>
      <c r="E80" s="16" t="s">
        <v>453</v>
      </c>
      <c r="F80" s="16" t="s">
        <v>460</v>
      </c>
      <c r="G80" s="16" t="s">
        <v>463</v>
      </c>
      <c r="H80" s="97">
        <v>1.0</v>
      </c>
      <c r="J80" s="98"/>
      <c r="K80" s="96"/>
      <c r="L80" s="96"/>
      <c r="M80" s="96"/>
      <c r="N80" s="96"/>
      <c r="O80" s="96"/>
      <c r="P80" s="96"/>
      <c r="Q80" s="5"/>
    </row>
    <row r="81">
      <c r="A81" s="97">
        <v>80.0</v>
      </c>
      <c r="B81" s="15" t="s">
        <v>49</v>
      </c>
      <c r="C81" s="16" t="s">
        <v>538</v>
      </c>
      <c r="D81" s="16" t="s">
        <v>457</v>
      </c>
      <c r="E81" s="16" t="s">
        <v>453</v>
      </c>
      <c r="F81" s="16" t="s">
        <v>460</v>
      </c>
      <c r="G81" s="16" t="s">
        <v>461</v>
      </c>
      <c r="H81" s="97">
        <v>2.0</v>
      </c>
      <c r="J81" s="98"/>
      <c r="K81" s="96"/>
      <c r="L81" s="96"/>
      <c r="M81" s="96"/>
      <c r="N81" s="96"/>
      <c r="O81" s="96"/>
      <c r="P81" s="96"/>
      <c r="Q81" s="5"/>
    </row>
    <row r="82">
      <c r="A82" s="97">
        <v>81.0</v>
      </c>
      <c r="B82" s="15" t="s">
        <v>123</v>
      </c>
      <c r="C82" s="16" t="s">
        <v>539</v>
      </c>
      <c r="D82" s="16" t="s">
        <v>457</v>
      </c>
      <c r="E82" s="16" t="s">
        <v>453</v>
      </c>
      <c r="F82" s="16" t="s">
        <v>454</v>
      </c>
      <c r="G82" s="16" t="s">
        <v>455</v>
      </c>
      <c r="H82" s="97">
        <v>1.0</v>
      </c>
      <c r="J82" s="98"/>
      <c r="K82" s="96"/>
      <c r="L82" s="96"/>
      <c r="M82" s="96"/>
      <c r="N82" s="96"/>
      <c r="O82" s="96"/>
      <c r="P82" s="96"/>
      <c r="Q82" s="5"/>
    </row>
    <row r="83">
      <c r="A83" s="97">
        <v>82.0</v>
      </c>
      <c r="B83" s="15" t="s">
        <v>50</v>
      </c>
      <c r="C83" s="16" t="s">
        <v>540</v>
      </c>
      <c r="D83" s="16" t="s">
        <v>457</v>
      </c>
      <c r="E83" s="16" t="s">
        <v>453</v>
      </c>
      <c r="F83" s="16" t="s">
        <v>460</v>
      </c>
      <c r="G83" s="16" t="s">
        <v>463</v>
      </c>
      <c r="H83" s="97">
        <v>3.0</v>
      </c>
      <c r="J83" s="98"/>
      <c r="K83" s="96"/>
      <c r="L83" s="96"/>
      <c r="M83" s="96"/>
      <c r="N83" s="96"/>
      <c r="O83" s="96"/>
      <c r="P83" s="96"/>
      <c r="Q83" s="5"/>
    </row>
    <row r="84">
      <c r="A84" s="97">
        <v>83.0</v>
      </c>
      <c r="B84" s="15" t="s">
        <v>124</v>
      </c>
      <c r="C84" s="16" t="s">
        <v>541</v>
      </c>
      <c r="D84" s="16" t="s">
        <v>457</v>
      </c>
      <c r="E84" s="16" t="s">
        <v>453</v>
      </c>
      <c r="F84" s="16" t="s">
        <v>454</v>
      </c>
      <c r="G84" s="16" t="s">
        <v>455</v>
      </c>
      <c r="H84" s="97">
        <v>2.0</v>
      </c>
      <c r="J84" s="98"/>
      <c r="K84" s="96"/>
      <c r="L84" s="96"/>
      <c r="M84" s="96"/>
      <c r="N84" s="96"/>
      <c r="O84" s="96"/>
      <c r="P84" s="96"/>
      <c r="Q84" s="5"/>
    </row>
    <row r="85">
      <c r="A85" s="97">
        <v>84.0</v>
      </c>
      <c r="B85" s="15" t="s">
        <v>51</v>
      </c>
      <c r="C85" s="16" t="s">
        <v>542</v>
      </c>
      <c r="D85" s="16" t="s">
        <v>457</v>
      </c>
      <c r="E85" s="16" t="s">
        <v>453</v>
      </c>
      <c r="F85" s="16" t="s">
        <v>460</v>
      </c>
      <c r="G85" s="16" t="s">
        <v>461</v>
      </c>
      <c r="H85" s="97">
        <v>1.0</v>
      </c>
      <c r="J85" s="98"/>
      <c r="K85" s="96"/>
      <c r="L85" s="96"/>
      <c r="M85" s="96"/>
      <c r="N85" s="96"/>
      <c r="O85" s="96"/>
      <c r="P85" s="96"/>
      <c r="Q85" s="5"/>
    </row>
    <row r="86">
      <c r="A86" s="97">
        <v>85.0</v>
      </c>
      <c r="B86" s="15" t="s">
        <v>125</v>
      </c>
      <c r="C86" s="16" t="s">
        <v>543</v>
      </c>
      <c r="D86" s="16" t="s">
        <v>457</v>
      </c>
      <c r="E86" s="16" t="s">
        <v>453</v>
      </c>
      <c r="F86" s="16" t="s">
        <v>454</v>
      </c>
      <c r="G86" s="16" t="s">
        <v>458</v>
      </c>
      <c r="H86" s="97">
        <v>1.0</v>
      </c>
      <c r="J86" s="98"/>
      <c r="K86" s="96"/>
      <c r="L86" s="96"/>
      <c r="M86" s="96"/>
      <c r="N86" s="96"/>
      <c r="O86" s="96"/>
      <c r="P86" s="96"/>
      <c r="Q86" s="5"/>
    </row>
    <row r="87">
      <c r="A87" s="97">
        <v>86.0</v>
      </c>
      <c r="B87" s="15" t="s">
        <v>126</v>
      </c>
      <c r="C87" s="16" t="s">
        <v>544</v>
      </c>
      <c r="D87" s="16" t="s">
        <v>457</v>
      </c>
      <c r="E87" s="16" t="s">
        <v>453</v>
      </c>
      <c r="F87" s="16" t="s">
        <v>454</v>
      </c>
      <c r="G87" s="16" t="s">
        <v>455</v>
      </c>
      <c r="H87" s="97">
        <v>1.0</v>
      </c>
      <c r="J87" s="98"/>
      <c r="K87" s="96"/>
      <c r="L87" s="96"/>
      <c r="M87" s="96"/>
      <c r="N87" s="96"/>
      <c r="O87" s="96"/>
      <c r="P87" s="96"/>
      <c r="Q87" s="5"/>
    </row>
    <row r="88">
      <c r="A88" s="97">
        <v>87.0</v>
      </c>
      <c r="B88" s="15" t="s">
        <v>127</v>
      </c>
      <c r="C88" s="16" t="s">
        <v>545</v>
      </c>
      <c r="D88" s="16" t="s">
        <v>457</v>
      </c>
      <c r="E88" s="16" t="s">
        <v>453</v>
      </c>
      <c r="F88" s="16" t="s">
        <v>454</v>
      </c>
      <c r="G88" s="16" t="s">
        <v>458</v>
      </c>
      <c r="H88" s="97">
        <v>1.0</v>
      </c>
      <c r="J88" s="98"/>
      <c r="K88" s="96"/>
      <c r="L88" s="96"/>
      <c r="M88" s="96"/>
      <c r="N88" s="96"/>
      <c r="O88" s="96"/>
      <c r="P88" s="96"/>
      <c r="Q88" s="5"/>
    </row>
    <row r="89">
      <c r="A89" s="97">
        <v>88.0</v>
      </c>
      <c r="B89" s="15" t="s">
        <v>52</v>
      </c>
      <c r="C89" s="16" t="s">
        <v>546</v>
      </c>
      <c r="D89" s="16" t="s">
        <v>457</v>
      </c>
      <c r="E89" s="16" t="s">
        <v>453</v>
      </c>
      <c r="F89" s="16" t="s">
        <v>460</v>
      </c>
      <c r="G89" s="16" t="s">
        <v>463</v>
      </c>
      <c r="H89" s="97">
        <v>1.0</v>
      </c>
      <c r="J89" s="98"/>
      <c r="K89" s="96"/>
      <c r="L89" s="96"/>
      <c r="M89" s="96"/>
      <c r="N89" s="96"/>
      <c r="O89" s="96"/>
      <c r="P89" s="96"/>
      <c r="Q89" s="5"/>
    </row>
    <row r="90">
      <c r="A90" s="97">
        <v>89.0</v>
      </c>
      <c r="B90" s="15" t="s">
        <v>53</v>
      </c>
      <c r="C90" s="16" t="s">
        <v>547</v>
      </c>
      <c r="D90" s="16" t="s">
        <v>457</v>
      </c>
      <c r="E90" s="16" t="s">
        <v>453</v>
      </c>
      <c r="F90" s="16" t="s">
        <v>460</v>
      </c>
      <c r="G90" s="16" t="s">
        <v>461</v>
      </c>
      <c r="H90" s="97">
        <v>1.0</v>
      </c>
      <c r="J90" s="98"/>
      <c r="K90" s="96"/>
      <c r="L90" s="96"/>
      <c r="M90" s="96"/>
      <c r="N90" s="96"/>
      <c r="O90" s="96"/>
      <c r="P90" s="96"/>
      <c r="Q90" s="5"/>
    </row>
    <row r="91">
      <c r="A91" s="97">
        <v>90.0</v>
      </c>
      <c r="B91" s="15" t="s">
        <v>54</v>
      </c>
      <c r="C91" s="16" t="s">
        <v>548</v>
      </c>
      <c r="D91" s="16" t="s">
        <v>457</v>
      </c>
      <c r="E91" s="16" t="s">
        <v>453</v>
      </c>
      <c r="F91" s="16" t="s">
        <v>460</v>
      </c>
      <c r="G91" s="16" t="s">
        <v>461</v>
      </c>
      <c r="H91" s="97">
        <v>1.0</v>
      </c>
      <c r="J91" s="98"/>
      <c r="K91" s="96"/>
      <c r="L91" s="96"/>
      <c r="M91" s="96"/>
      <c r="N91" s="96"/>
      <c r="O91" s="96"/>
      <c r="P91" s="96"/>
      <c r="Q91" s="5"/>
    </row>
    <row r="92">
      <c r="A92" s="97">
        <v>91.0</v>
      </c>
      <c r="B92" s="15" t="s">
        <v>128</v>
      </c>
      <c r="C92" s="16" t="s">
        <v>549</v>
      </c>
      <c r="D92" s="16" t="s">
        <v>457</v>
      </c>
      <c r="E92" s="16" t="s">
        <v>453</v>
      </c>
      <c r="F92" s="16" t="s">
        <v>454</v>
      </c>
      <c r="G92" s="16" t="s">
        <v>458</v>
      </c>
      <c r="H92" s="97">
        <v>1.0</v>
      </c>
      <c r="J92" s="98"/>
      <c r="K92" s="96"/>
      <c r="L92" s="96"/>
      <c r="M92" s="96"/>
      <c r="N92" s="96"/>
      <c r="O92" s="96"/>
      <c r="P92" s="96"/>
      <c r="Q92" s="5"/>
    </row>
    <row r="93">
      <c r="A93" s="97">
        <v>92.0</v>
      </c>
      <c r="B93" s="15" t="s">
        <v>55</v>
      </c>
      <c r="C93" s="16" t="s">
        <v>550</v>
      </c>
      <c r="D93" s="16" t="s">
        <v>457</v>
      </c>
      <c r="E93" s="16" t="s">
        <v>453</v>
      </c>
      <c r="F93" s="16" t="s">
        <v>460</v>
      </c>
      <c r="G93" s="16" t="s">
        <v>461</v>
      </c>
      <c r="H93" s="97">
        <v>2.0</v>
      </c>
      <c r="J93" s="98"/>
      <c r="K93" s="96"/>
      <c r="L93" s="96"/>
      <c r="M93" s="96"/>
      <c r="N93" s="96"/>
      <c r="O93" s="96"/>
      <c r="P93" s="96"/>
      <c r="Q93" s="5"/>
    </row>
    <row r="94">
      <c r="A94" s="97">
        <v>93.0</v>
      </c>
      <c r="B94" s="15" t="s">
        <v>129</v>
      </c>
      <c r="C94" s="16" t="s">
        <v>551</v>
      </c>
      <c r="D94" s="16" t="s">
        <v>457</v>
      </c>
      <c r="E94" s="16" t="s">
        <v>453</v>
      </c>
      <c r="F94" s="16" t="s">
        <v>454</v>
      </c>
      <c r="G94" s="16" t="s">
        <v>458</v>
      </c>
      <c r="H94" s="97">
        <v>4.0</v>
      </c>
      <c r="J94" s="98"/>
      <c r="K94" s="96"/>
      <c r="L94" s="96"/>
      <c r="M94" s="96"/>
      <c r="N94" s="96"/>
      <c r="O94" s="96"/>
      <c r="P94" s="96"/>
      <c r="Q94" s="5"/>
    </row>
    <row r="95">
      <c r="A95" s="97">
        <v>94.0</v>
      </c>
      <c r="B95" s="15" t="s">
        <v>56</v>
      </c>
      <c r="C95" s="16" t="s">
        <v>552</v>
      </c>
      <c r="D95" s="16" t="s">
        <v>457</v>
      </c>
      <c r="E95" s="16" t="s">
        <v>453</v>
      </c>
      <c r="F95" s="16" t="s">
        <v>460</v>
      </c>
      <c r="G95" s="16" t="s">
        <v>461</v>
      </c>
      <c r="H95" s="97">
        <v>1.0</v>
      </c>
      <c r="J95" s="98"/>
      <c r="K95" s="96"/>
      <c r="L95" s="96"/>
      <c r="M95" s="96"/>
      <c r="N95" s="96"/>
      <c r="O95" s="96"/>
      <c r="P95" s="96"/>
      <c r="Q95" s="5"/>
    </row>
    <row r="96">
      <c r="A96" s="97">
        <v>95.0</v>
      </c>
      <c r="B96" s="15" t="s">
        <v>130</v>
      </c>
      <c r="C96" s="16" t="s">
        <v>553</v>
      </c>
      <c r="D96" s="16" t="s">
        <v>457</v>
      </c>
      <c r="E96" s="16" t="s">
        <v>453</v>
      </c>
      <c r="F96" s="16" t="s">
        <v>454</v>
      </c>
      <c r="G96" s="16" t="s">
        <v>458</v>
      </c>
      <c r="H96" s="97">
        <v>1.0</v>
      </c>
      <c r="J96" s="98"/>
      <c r="K96" s="96"/>
      <c r="L96" s="96"/>
      <c r="M96" s="96"/>
      <c r="N96" s="96"/>
      <c r="O96" s="96"/>
      <c r="P96" s="96"/>
      <c r="Q96" s="5"/>
    </row>
    <row r="97">
      <c r="A97" s="97">
        <v>96.0</v>
      </c>
      <c r="B97" s="15" t="s">
        <v>131</v>
      </c>
      <c r="C97" s="16" t="s">
        <v>554</v>
      </c>
      <c r="D97" s="16" t="s">
        <v>457</v>
      </c>
      <c r="E97" s="16" t="s">
        <v>453</v>
      </c>
      <c r="F97" s="16" t="s">
        <v>454</v>
      </c>
      <c r="G97" s="16" t="s">
        <v>455</v>
      </c>
      <c r="H97" s="97">
        <v>2.0</v>
      </c>
      <c r="J97" s="98"/>
      <c r="K97" s="96"/>
      <c r="L97" s="96"/>
      <c r="M97" s="96"/>
      <c r="N97" s="96"/>
      <c r="O97" s="96"/>
      <c r="P97" s="96"/>
      <c r="Q97" s="5"/>
    </row>
    <row r="98">
      <c r="A98" s="97">
        <v>97.0</v>
      </c>
      <c r="B98" s="15" t="s">
        <v>57</v>
      </c>
      <c r="C98" s="16" t="s">
        <v>555</v>
      </c>
      <c r="D98" s="16" t="s">
        <v>457</v>
      </c>
      <c r="E98" s="16" t="s">
        <v>453</v>
      </c>
      <c r="F98" s="16" t="s">
        <v>460</v>
      </c>
      <c r="G98" s="16" t="s">
        <v>463</v>
      </c>
      <c r="H98" s="97">
        <v>1.0</v>
      </c>
      <c r="J98" s="98"/>
      <c r="K98" s="96"/>
      <c r="L98" s="96"/>
      <c r="M98" s="96"/>
      <c r="N98" s="96"/>
      <c r="O98" s="96"/>
      <c r="P98" s="96"/>
      <c r="Q98" s="5"/>
    </row>
    <row r="99">
      <c r="A99" s="97">
        <v>98.0</v>
      </c>
      <c r="B99" s="15" t="s">
        <v>132</v>
      </c>
      <c r="C99" s="16" t="s">
        <v>556</v>
      </c>
      <c r="D99" s="16" t="s">
        <v>457</v>
      </c>
      <c r="E99" s="16" t="s">
        <v>453</v>
      </c>
      <c r="F99" s="16" t="s">
        <v>454</v>
      </c>
      <c r="G99" s="16" t="s">
        <v>455</v>
      </c>
      <c r="H99" s="97">
        <v>1.0</v>
      </c>
      <c r="J99" s="98"/>
      <c r="K99" s="96"/>
      <c r="L99" s="96"/>
      <c r="M99" s="96"/>
      <c r="N99" s="96"/>
      <c r="O99" s="96"/>
      <c r="P99" s="96"/>
      <c r="Q99" s="5"/>
    </row>
    <row r="100">
      <c r="A100" s="97">
        <v>99.0</v>
      </c>
      <c r="B100" s="15" t="s">
        <v>133</v>
      </c>
      <c r="C100" s="16" t="s">
        <v>557</v>
      </c>
      <c r="D100" s="16" t="s">
        <v>457</v>
      </c>
      <c r="E100" s="16" t="s">
        <v>453</v>
      </c>
      <c r="F100" s="16" t="s">
        <v>454</v>
      </c>
      <c r="G100" s="16" t="s">
        <v>458</v>
      </c>
      <c r="H100" s="97">
        <v>1.0</v>
      </c>
      <c r="J100" s="98"/>
      <c r="K100" s="96"/>
      <c r="L100" s="96"/>
      <c r="M100" s="96"/>
      <c r="N100" s="96"/>
      <c r="O100" s="96"/>
      <c r="P100" s="96"/>
      <c r="Q100" s="5"/>
    </row>
    <row r="101">
      <c r="A101" s="97">
        <v>100.0</v>
      </c>
      <c r="B101" s="15" t="s">
        <v>134</v>
      </c>
      <c r="C101" s="16" t="s">
        <v>558</v>
      </c>
      <c r="D101" s="16" t="s">
        <v>457</v>
      </c>
      <c r="E101" s="16" t="s">
        <v>453</v>
      </c>
      <c r="F101" s="16" t="s">
        <v>454</v>
      </c>
      <c r="G101" s="16" t="s">
        <v>455</v>
      </c>
      <c r="H101" s="97">
        <v>5.0</v>
      </c>
      <c r="J101" s="98"/>
      <c r="K101" s="96"/>
      <c r="L101" s="96"/>
      <c r="M101" s="96"/>
      <c r="N101" s="96"/>
      <c r="O101" s="96"/>
      <c r="P101" s="96"/>
      <c r="Q101" s="5"/>
    </row>
    <row r="102">
      <c r="A102" s="97">
        <v>101.0</v>
      </c>
      <c r="B102" s="15" t="s">
        <v>58</v>
      </c>
      <c r="C102" s="16" t="s">
        <v>559</v>
      </c>
      <c r="D102" s="16" t="s">
        <v>457</v>
      </c>
      <c r="E102" s="16" t="s">
        <v>453</v>
      </c>
      <c r="F102" s="16" t="s">
        <v>460</v>
      </c>
      <c r="G102" s="16" t="s">
        <v>463</v>
      </c>
      <c r="H102" s="97">
        <v>2.0</v>
      </c>
      <c r="J102" s="98"/>
      <c r="K102" s="96"/>
      <c r="L102" s="96"/>
      <c r="M102" s="96"/>
      <c r="N102" s="96"/>
      <c r="O102" s="96"/>
      <c r="P102" s="96"/>
      <c r="Q102" s="5"/>
    </row>
    <row r="103">
      <c r="A103" s="97">
        <v>102.0</v>
      </c>
      <c r="B103" s="15" t="s">
        <v>59</v>
      </c>
      <c r="C103" s="16" t="s">
        <v>560</v>
      </c>
      <c r="D103" s="16" t="s">
        <v>457</v>
      </c>
      <c r="E103" s="16" t="s">
        <v>453</v>
      </c>
      <c r="F103" s="16" t="s">
        <v>460</v>
      </c>
      <c r="G103" s="16" t="s">
        <v>461</v>
      </c>
      <c r="H103" s="97">
        <v>1.0</v>
      </c>
      <c r="J103" s="98"/>
      <c r="K103" s="96"/>
      <c r="L103" s="96"/>
      <c r="M103" s="96"/>
      <c r="N103" s="96"/>
      <c r="O103" s="96"/>
      <c r="P103" s="96"/>
      <c r="Q103" s="5"/>
    </row>
    <row r="104">
      <c r="A104" s="97">
        <v>103.0</v>
      </c>
      <c r="B104" s="15" t="s">
        <v>60</v>
      </c>
      <c r="C104" s="16" t="s">
        <v>561</v>
      </c>
      <c r="D104" s="16" t="s">
        <v>457</v>
      </c>
      <c r="E104" s="16" t="s">
        <v>453</v>
      </c>
      <c r="F104" s="16" t="s">
        <v>460</v>
      </c>
      <c r="G104" s="16" t="s">
        <v>461</v>
      </c>
      <c r="H104" s="97">
        <v>4.0</v>
      </c>
      <c r="J104" s="98"/>
      <c r="K104" s="96"/>
      <c r="L104" s="96"/>
      <c r="M104" s="96"/>
      <c r="N104" s="96"/>
      <c r="O104" s="96"/>
      <c r="P104" s="96"/>
      <c r="Q104" s="5"/>
    </row>
    <row r="105">
      <c r="A105" s="97">
        <v>104.0</v>
      </c>
      <c r="B105" s="15" t="s">
        <v>135</v>
      </c>
      <c r="C105" s="16" t="s">
        <v>562</v>
      </c>
      <c r="D105" s="16" t="s">
        <v>457</v>
      </c>
      <c r="E105" s="16" t="s">
        <v>453</v>
      </c>
      <c r="F105" s="16" t="s">
        <v>454</v>
      </c>
      <c r="G105" s="16" t="s">
        <v>458</v>
      </c>
      <c r="H105" s="97">
        <v>1.0</v>
      </c>
      <c r="J105" s="98"/>
      <c r="K105" s="96"/>
      <c r="L105" s="96"/>
      <c r="M105" s="96"/>
      <c r="N105" s="96"/>
      <c r="O105" s="96"/>
      <c r="P105" s="96"/>
      <c r="Q105" s="5"/>
    </row>
    <row r="106">
      <c r="A106" s="97">
        <v>105.0</v>
      </c>
      <c r="B106" s="15" t="s">
        <v>136</v>
      </c>
      <c r="C106" s="16" t="s">
        <v>563</v>
      </c>
      <c r="D106" s="16" t="s">
        <v>457</v>
      </c>
      <c r="E106" s="16" t="s">
        <v>453</v>
      </c>
      <c r="F106" s="16" t="s">
        <v>454</v>
      </c>
      <c r="G106" s="16" t="s">
        <v>458</v>
      </c>
      <c r="H106" s="97">
        <v>4.0</v>
      </c>
      <c r="J106" s="98"/>
      <c r="K106" s="96"/>
      <c r="L106" s="96"/>
      <c r="M106" s="96"/>
      <c r="N106" s="96"/>
      <c r="O106" s="96"/>
      <c r="P106" s="96"/>
      <c r="Q106" s="5"/>
    </row>
    <row r="107">
      <c r="A107" s="97">
        <v>106.0</v>
      </c>
      <c r="B107" s="15" t="s">
        <v>137</v>
      </c>
      <c r="C107" s="16" t="s">
        <v>564</v>
      </c>
      <c r="D107" s="16" t="s">
        <v>457</v>
      </c>
      <c r="E107" s="16" t="s">
        <v>453</v>
      </c>
      <c r="F107" s="16" t="s">
        <v>454</v>
      </c>
      <c r="G107" s="16" t="s">
        <v>458</v>
      </c>
      <c r="H107" s="97">
        <v>1.0</v>
      </c>
      <c r="J107" s="98"/>
      <c r="K107" s="96"/>
      <c r="L107" s="96"/>
      <c r="M107" s="96"/>
      <c r="N107" s="96"/>
      <c r="O107" s="96"/>
      <c r="P107" s="96"/>
      <c r="Q107" s="5"/>
    </row>
    <row r="108">
      <c r="A108" s="97">
        <v>107.0</v>
      </c>
      <c r="B108" s="15" t="s">
        <v>61</v>
      </c>
      <c r="C108" s="16" t="s">
        <v>565</v>
      </c>
      <c r="D108" s="16" t="s">
        <v>457</v>
      </c>
      <c r="E108" s="16" t="s">
        <v>453</v>
      </c>
      <c r="F108" s="16" t="s">
        <v>460</v>
      </c>
      <c r="G108" s="16" t="s">
        <v>461</v>
      </c>
      <c r="H108" s="97">
        <v>2.0</v>
      </c>
      <c r="J108" s="98"/>
      <c r="K108" s="96"/>
      <c r="L108" s="96"/>
      <c r="M108" s="96"/>
      <c r="N108" s="96"/>
      <c r="O108" s="96"/>
      <c r="P108" s="96"/>
      <c r="Q108" s="5"/>
    </row>
    <row r="109">
      <c r="A109" s="97">
        <v>108.0</v>
      </c>
      <c r="B109" s="15" t="s">
        <v>138</v>
      </c>
      <c r="C109" s="16" t="s">
        <v>566</v>
      </c>
      <c r="D109" s="16" t="s">
        <v>457</v>
      </c>
      <c r="E109" s="16" t="s">
        <v>453</v>
      </c>
      <c r="F109" s="16" t="s">
        <v>454</v>
      </c>
      <c r="G109" s="16" t="s">
        <v>455</v>
      </c>
      <c r="H109" s="97">
        <v>2.0</v>
      </c>
      <c r="J109" s="98"/>
      <c r="K109" s="96"/>
      <c r="L109" s="96"/>
      <c r="M109" s="96"/>
      <c r="N109" s="96"/>
      <c r="O109" s="96"/>
      <c r="P109" s="96"/>
      <c r="Q109" s="5"/>
    </row>
    <row r="110">
      <c r="A110" s="97">
        <v>109.0</v>
      </c>
      <c r="B110" s="15" t="s">
        <v>139</v>
      </c>
      <c r="C110" s="16" t="s">
        <v>567</v>
      </c>
      <c r="D110" s="16" t="s">
        <v>457</v>
      </c>
      <c r="E110" s="16" t="s">
        <v>453</v>
      </c>
      <c r="F110" s="16" t="s">
        <v>454</v>
      </c>
      <c r="G110" s="16" t="s">
        <v>458</v>
      </c>
      <c r="H110" s="97">
        <v>5.0</v>
      </c>
      <c r="J110" s="98"/>
      <c r="K110" s="96"/>
      <c r="L110" s="96"/>
      <c r="M110" s="96"/>
      <c r="N110" s="96"/>
      <c r="O110" s="96"/>
      <c r="P110" s="96"/>
      <c r="Q110" s="5"/>
    </row>
    <row r="111">
      <c r="A111" s="97">
        <v>110.0</v>
      </c>
      <c r="B111" s="15" t="s">
        <v>62</v>
      </c>
      <c r="C111" s="16" t="s">
        <v>568</v>
      </c>
      <c r="D111" s="16" t="s">
        <v>457</v>
      </c>
      <c r="E111" s="16" t="s">
        <v>453</v>
      </c>
      <c r="F111" s="16" t="s">
        <v>460</v>
      </c>
      <c r="G111" s="16" t="s">
        <v>461</v>
      </c>
      <c r="H111" s="97">
        <v>1.0</v>
      </c>
      <c r="J111" s="98"/>
      <c r="K111" s="96"/>
      <c r="L111" s="96"/>
      <c r="M111" s="96"/>
      <c r="N111" s="96"/>
      <c r="O111" s="96"/>
      <c r="P111" s="96"/>
      <c r="Q111" s="5"/>
    </row>
    <row r="112">
      <c r="A112" s="97">
        <v>111.0</v>
      </c>
      <c r="B112" s="15" t="s">
        <v>63</v>
      </c>
      <c r="C112" s="16" t="s">
        <v>569</v>
      </c>
      <c r="D112" s="16" t="s">
        <v>457</v>
      </c>
      <c r="E112" s="16" t="s">
        <v>453</v>
      </c>
      <c r="F112" s="16" t="s">
        <v>460</v>
      </c>
      <c r="G112" s="16" t="s">
        <v>463</v>
      </c>
      <c r="H112" s="97">
        <v>2.0</v>
      </c>
      <c r="J112" s="98"/>
      <c r="K112" s="96"/>
      <c r="L112" s="96"/>
      <c r="M112" s="96"/>
      <c r="N112" s="96"/>
      <c r="O112" s="96"/>
      <c r="P112" s="96"/>
      <c r="Q112" s="5"/>
    </row>
    <row r="113">
      <c r="A113" s="97">
        <v>112.0</v>
      </c>
      <c r="B113" s="15" t="s">
        <v>64</v>
      </c>
      <c r="C113" s="16" t="s">
        <v>570</v>
      </c>
      <c r="D113" s="16" t="s">
        <v>457</v>
      </c>
      <c r="E113" s="16" t="s">
        <v>453</v>
      </c>
      <c r="F113" s="16" t="s">
        <v>460</v>
      </c>
      <c r="G113" s="16" t="s">
        <v>463</v>
      </c>
      <c r="H113" s="97">
        <v>1.0</v>
      </c>
      <c r="J113" s="98"/>
      <c r="K113" s="96"/>
      <c r="L113" s="96"/>
      <c r="M113" s="96"/>
      <c r="N113" s="96"/>
      <c r="O113" s="96"/>
      <c r="P113" s="96"/>
      <c r="Q113" s="5"/>
    </row>
    <row r="114">
      <c r="A114" s="97">
        <v>113.0</v>
      </c>
      <c r="B114" s="15" t="s">
        <v>65</v>
      </c>
      <c r="C114" s="16" t="s">
        <v>571</v>
      </c>
      <c r="D114" s="16" t="s">
        <v>457</v>
      </c>
      <c r="E114" s="16" t="s">
        <v>453</v>
      </c>
      <c r="F114" s="16" t="s">
        <v>460</v>
      </c>
      <c r="G114" s="16" t="s">
        <v>463</v>
      </c>
      <c r="H114" s="97">
        <v>1.0</v>
      </c>
      <c r="J114" s="98"/>
      <c r="K114" s="96"/>
      <c r="L114" s="96"/>
      <c r="M114" s="96"/>
      <c r="N114" s="96"/>
      <c r="O114" s="96"/>
      <c r="P114" s="96"/>
      <c r="Q114" s="5"/>
    </row>
    <row r="115">
      <c r="A115" s="97">
        <v>114.0</v>
      </c>
      <c r="B115" s="15" t="s">
        <v>66</v>
      </c>
      <c r="C115" s="16" t="s">
        <v>572</v>
      </c>
      <c r="D115" s="16" t="s">
        <v>457</v>
      </c>
      <c r="E115" s="16" t="s">
        <v>453</v>
      </c>
      <c r="F115" s="16" t="s">
        <v>460</v>
      </c>
      <c r="G115" s="16" t="s">
        <v>461</v>
      </c>
      <c r="H115" s="97">
        <v>1.0</v>
      </c>
      <c r="J115" s="98"/>
      <c r="K115" s="96"/>
      <c r="L115" s="96"/>
      <c r="M115" s="96"/>
      <c r="N115" s="96"/>
      <c r="O115" s="96"/>
      <c r="P115" s="96"/>
      <c r="Q115" s="5"/>
    </row>
    <row r="116">
      <c r="A116" s="97">
        <v>115.0</v>
      </c>
      <c r="B116" s="15" t="s">
        <v>67</v>
      </c>
      <c r="C116" s="16" t="s">
        <v>573</v>
      </c>
      <c r="D116" s="16" t="s">
        <v>457</v>
      </c>
      <c r="E116" s="16" t="s">
        <v>453</v>
      </c>
      <c r="F116" s="16" t="s">
        <v>460</v>
      </c>
      <c r="G116" s="16" t="s">
        <v>461</v>
      </c>
      <c r="H116" s="97">
        <v>1.0</v>
      </c>
      <c r="J116" s="98"/>
      <c r="K116" s="96"/>
      <c r="L116" s="96"/>
      <c r="M116" s="96"/>
      <c r="N116" s="96"/>
      <c r="O116" s="96"/>
      <c r="P116" s="96"/>
      <c r="Q116" s="5"/>
    </row>
    <row r="117">
      <c r="A117" s="97">
        <v>116.0</v>
      </c>
      <c r="B117" s="15" t="s">
        <v>68</v>
      </c>
      <c r="C117" s="16" t="s">
        <v>574</v>
      </c>
      <c r="D117" s="16" t="s">
        <v>457</v>
      </c>
      <c r="E117" s="16" t="s">
        <v>453</v>
      </c>
      <c r="F117" s="16" t="s">
        <v>460</v>
      </c>
      <c r="G117" s="16" t="s">
        <v>463</v>
      </c>
      <c r="H117" s="97">
        <v>1.0</v>
      </c>
      <c r="J117" s="98"/>
      <c r="K117" s="96"/>
      <c r="L117" s="96"/>
      <c r="M117" s="96"/>
      <c r="N117" s="96"/>
      <c r="O117" s="96"/>
      <c r="P117" s="96"/>
      <c r="Q117" s="5"/>
    </row>
    <row r="118">
      <c r="A118" s="97">
        <v>117.0</v>
      </c>
      <c r="B118" s="15" t="s">
        <v>140</v>
      </c>
      <c r="C118" s="16" t="s">
        <v>575</v>
      </c>
      <c r="D118" s="16" t="s">
        <v>457</v>
      </c>
      <c r="E118" s="16" t="s">
        <v>453</v>
      </c>
      <c r="F118" s="16" t="s">
        <v>454</v>
      </c>
      <c r="G118" s="16" t="s">
        <v>455</v>
      </c>
      <c r="H118" s="97">
        <v>1.0</v>
      </c>
      <c r="J118" s="98"/>
      <c r="K118" s="96"/>
      <c r="L118" s="96"/>
      <c r="M118" s="96"/>
      <c r="N118" s="96"/>
      <c r="O118" s="96"/>
      <c r="P118" s="96"/>
      <c r="Q118" s="5"/>
    </row>
    <row r="119">
      <c r="A119" s="97">
        <v>118.0</v>
      </c>
      <c r="B119" s="15" t="s">
        <v>69</v>
      </c>
      <c r="C119" s="16" t="s">
        <v>576</v>
      </c>
      <c r="D119" s="16" t="s">
        <v>457</v>
      </c>
      <c r="E119" s="16" t="s">
        <v>453</v>
      </c>
      <c r="F119" s="16" t="s">
        <v>460</v>
      </c>
      <c r="G119" s="16" t="s">
        <v>461</v>
      </c>
      <c r="H119" s="97">
        <v>1.0</v>
      </c>
      <c r="J119" s="98"/>
      <c r="K119" s="96"/>
      <c r="L119" s="96"/>
      <c r="M119" s="96"/>
      <c r="N119" s="96"/>
      <c r="O119" s="96"/>
      <c r="P119" s="96"/>
      <c r="Q119" s="5"/>
    </row>
    <row r="120">
      <c r="A120" s="97">
        <v>119.0</v>
      </c>
      <c r="B120" s="15" t="s">
        <v>70</v>
      </c>
      <c r="C120" s="16" t="s">
        <v>577</v>
      </c>
      <c r="D120" s="16" t="s">
        <v>457</v>
      </c>
      <c r="E120" s="16" t="s">
        <v>453</v>
      </c>
      <c r="F120" s="16" t="s">
        <v>460</v>
      </c>
      <c r="G120" s="16" t="s">
        <v>461</v>
      </c>
      <c r="H120" s="97">
        <v>1.0</v>
      </c>
      <c r="J120" s="98"/>
      <c r="K120" s="96"/>
      <c r="L120" s="96"/>
      <c r="M120" s="96"/>
      <c r="N120" s="96"/>
      <c r="O120" s="96"/>
      <c r="P120" s="96"/>
      <c r="Q120" s="5"/>
    </row>
    <row r="121">
      <c r="A121" s="97">
        <v>120.0</v>
      </c>
      <c r="B121" s="15" t="s">
        <v>71</v>
      </c>
      <c r="C121" s="16" t="s">
        <v>578</v>
      </c>
      <c r="D121" s="16" t="s">
        <v>457</v>
      </c>
      <c r="E121" s="16" t="s">
        <v>453</v>
      </c>
      <c r="F121" s="16" t="s">
        <v>460</v>
      </c>
      <c r="G121" s="16" t="s">
        <v>461</v>
      </c>
      <c r="H121" s="97">
        <v>1.0</v>
      </c>
      <c r="J121" s="98"/>
      <c r="K121" s="96"/>
      <c r="L121" s="96"/>
      <c r="M121" s="96"/>
      <c r="N121" s="96"/>
      <c r="O121" s="96"/>
      <c r="P121" s="96"/>
      <c r="Q121" s="5"/>
    </row>
    <row r="122">
      <c r="A122" s="97">
        <v>121.0</v>
      </c>
      <c r="B122" s="15" t="s">
        <v>72</v>
      </c>
      <c r="C122" s="16" t="s">
        <v>579</v>
      </c>
      <c r="D122" s="16" t="s">
        <v>457</v>
      </c>
      <c r="E122" s="16" t="s">
        <v>453</v>
      </c>
      <c r="F122" s="16" t="s">
        <v>460</v>
      </c>
      <c r="G122" s="16" t="s">
        <v>463</v>
      </c>
      <c r="H122" s="97">
        <v>1.0</v>
      </c>
      <c r="J122" s="98"/>
      <c r="K122" s="96"/>
      <c r="L122" s="96"/>
      <c r="M122" s="96"/>
      <c r="N122" s="96"/>
      <c r="O122" s="96"/>
      <c r="P122" s="96"/>
      <c r="Q122" s="5"/>
    </row>
    <row r="123">
      <c r="A123" s="97">
        <v>122.0</v>
      </c>
      <c r="B123" s="15" t="s">
        <v>141</v>
      </c>
      <c r="C123" s="16" t="s">
        <v>580</v>
      </c>
      <c r="D123" s="16" t="s">
        <v>457</v>
      </c>
      <c r="E123" s="16" t="s">
        <v>453</v>
      </c>
      <c r="F123" s="16" t="s">
        <v>454</v>
      </c>
      <c r="G123" s="16" t="s">
        <v>455</v>
      </c>
      <c r="H123" s="97">
        <v>1.0</v>
      </c>
      <c r="J123" s="98"/>
      <c r="K123" s="96"/>
      <c r="L123" s="96"/>
      <c r="M123" s="96"/>
      <c r="N123" s="96"/>
      <c r="O123" s="96"/>
      <c r="P123" s="96"/>
      <c r="Q123" s="5"/>
    </row>
    <row r="124">
      <c r="A124" s="97">
        <v>123.0</v>
      </c>
      <c r="B124" s="15" t="s">
        <v>73</v>
      </c>
      <c r="C124" s="16" t="s">
        <v>581</v>
      </c>
      <c r="D124" s="16" t="s">
        <v>457</v>
      </c>
      <c r="E124" s="16" t="s">
        <v>453</v>
      </c>
      <c r="F124" s="16" t="s">
        <v>460</v>
      </c>
      <c r="G124" s="16" t="s">
        <v>463</v>
      </c>
      <c r="H124" s="97">
        <v>1.0</v>
      </c>
      <c r="J124" s="98"/>
      <c r="K124" s="96"/>
      <c r="L124" s="96"/>
      <c r="M124" s="96"/>
      <c r="N124" s="96"/>
      <c r="O124" s="96"/>
      <c r="P124" s="96"/>
      <c r="Q124" s="5"/>
    </row>
    <row r="125">
      <c r="A125" s="97">
        <v>124.0</v>
      </c>
      <c r="B125" s="15" t="s">
        <v>142</v>
      </c>
      <c r="C125" s="16" t="s">
        <v>582</v>
      </c>
      <c r="D125" s="16" t="s">
        <v>457</v>
      </c>
      <c r="E125" s="16" t="s">
        <v>453</v>
      </c>
      <c r="F125" s="16" t="s">
        <v>454</v>
      </c>
      <c r="G125" s="16" t="s">
        <v>455</v>
      </c>
      <c r="H125" s="97">
        <v>1.0</v>
      </c>
      <c r="J125" s="98"/>
      <c r="K125" s="96"/>
      <c r="L125" s="96"/>
      <c r="M125" s="96"/>
      <c r="N125" s="96"/>
      <c r="O125" s="96"/>
      <c r="P125" s="96"/>
      <c r="Q125" s="5"/>
    </row>
    <row r="126">
      <c r="A126" s="97">
        <v>125.0</v>
      </c>
      <c r="B126" s="15" t="s">
        <v>143</v>
      </c>
      <c r="C126" s="16" t="s">
        <v>583</v>
      </c>
      <c r="D126" s="16" t="s">
        <v>457</v>
      </c>
      <c r="E126" s="16" t="s">
        <v>453</v>
      </c>
      <c r="F126" s="16" t="s">
        <v>454</v>
      </c>
      <c r="G126" s="16" t="s">
        <v>455</v>
      </c>
      <c r="H126" s="97">
        <v>1.0</v>
      </c>
      <c r="J126" s="98"/>
      <c r="K126" s="96"/>
      <c r="L126" s="96"/>
      <c r="M126" s="96"/>
      <c r="N126" s="96"/>
      <c r="O126" s="96"/>
      <c r="P126" s="96"/>
      <c r="Q126" s="5"/>
    </row>
    <row r="127">
      <c r="A127" s="97">
        <v>126.0</v>
      </c>
      <c r="B127" s="15" t="s">
        <v>74</v>
      </c>
      <c r="C127" s="16" t="s">
        <v>584</v>
      </c>
      <c r="D127" s="16" t="s">
        <v>457</v>
      </c>
      <c r="E127" s="16" t="s">
        <v>453</v>
      </c>
      <c r="F127" s="16" t="s">
        <v>460</v>
      </c>
      <c r="G127" s="16" t="s">
        <v>461</v>
      </c>
      <c r="H127" s="97">
        <v>1.0</v>
      </c>
      <c r="J127" s="98"/>
      <c r="K127" s="96"/>
      <c r="L127" s="96"/>
      <c r="M127" s="96"/>
      <c r="N127" s="96"/>
      <c r="O127" s="96"/>
      <c r="P127" s="96"/>
      <c r="Q127" s="5"/>
    </row>
    <row r="128">
      <c r="A128" s="97">
        <v>127.0</v>
      </c>
      <c r="B128" s="15" t="s">
        <v>144</v>
      </c>
      <c r="C128" s="16" t="s">
        <v>585</v>
      </c>
      <c r="D128" s="16" t="s">
        <v>457</v>
      </c>
      <c r="E128" s="16" t="s">
        <v>453</v>
      </c>
      <c r="F128" s="16" t="s">
        <v>454</v>
      </c>
      <c r="G128" s="16" t="s">
        <v>455</v>
      </c>
      <c r="H128" s="97">
        <v>1.0</v>
      </c>
      <c r="J128" s="98"/>
      <c r="K128" s="96"/>
      <c r="L128" s="96"/>
      <c r="M128" s="96"/>
      <c r="N128" s="96"/>
      <c r="O128" s="96"/>
      <c r="P128" s="96"/>
      <c r="Q128" s="5"/>
    </row>
    <row r="129">
      <c r="A129" s="97">
        <v>128.0</v>
      </c>
      <c r="B129" s="15" t="s">
        <v>145</v>
      </c>
      <c r="C129" s="16" t="s">
        <v>586</v>
      </c>
      <c r="D129" s="16" t="s">
        <v>457</v>
      </c>
      <c r="E129" s="16" t="s">
        <v>453</v>
      </c>
      <c r="F129" s="16" t="s">
        <v>454</v>
      </c>
      <c r="G129" s="16" t="s">
        <v>455</v>
      </c>
      <c r="H129" s="97">
        <v>4.0</v>
      </c>
      <c r="J129" s="98"/>
      <c r="K129" s="96"/>
      <c r="L129" s="96"/>
      <c r="M129" s="96"/>
      <c r="N129" s="96"/>
      <c r="O129" s="96"/>
      <c r="P129" s="96"/>
      <c r="Q129" s="5"/>
    </row>
    <row r="130">
      <c r="A130" s="97">
        <v>129.0</v>
      </c>
      <c r="B130" s="15" t="s">
        <v>146</v>
      </c>
      <c r="C130" s="16" t="s">
        <v>587</v>
      </c>
      <c r="D130" s="16" t="s">
        <v>457</v>
      </c>
      <c r="E130" s="16" t="s">
        <v>453</v>
      </c>
      <c r="F130" s="16" t="s">
        <v>454</v>
      </c>
      <c r="G130" s="16" t="s">
        <v>458</v>
      </c>
      <c r="H130" s="97">
        <v>1.0</v>
      </c>
      <c r="J130" s="98"/>
      <c r="K130" s="96"/>
      <c r="L130" s="96"/>
      <c r="M130" s="96"/>
      <c r="N130" s="96"/>
      <c r="O130" s="96"/>
      <c r="P130" s="96"/>
      <c r="Q130" s="5"/>
    </row>
    <row r="131">
      <c r="A131" s="97">
        <v>130.0</v>
      </c>
      <c r="B131" s="15" t="s">
        <v>147</v>
      </c>
      <c r="C131" s="16" t="s">
        <v>588</v>
      </c>
      <c r="D131" s="16" t="s">
        <v>457</v>
      </c>
      <c r="E131" s="16" t="s">
        <v>453</v>
      </c>
      <c r="F131" s="16" t="s">
        <v>454</v>
      </c>
      <c r="G131" s="16" t="s">
        <v>455</v>
      </c>
      <c r="H131" s="97">
        <v>1.0</v>
      </c>
      <c r="J131" s="98"/>
      <c r="K131" s="96"/>
      <c r="L131" s="96"/>
      <c r="M131" s="96"/>
      <c r="N131" s="96"/>
      <c r="O131" s="96"/>
      <c r="P131" s="96"/>
      <c r="Q131" s="5"/>
    </row>
    <row r="132">
      <c r="A132" s="97">
        <v>131.0</v>
      </c>
      <c r="B132" s="15" t="s">
        <v>148</v>
      </c>
      <c r="C132" s="16" t="s">
        <v>589</v>
      </c>
      <c r="D132" s="16" t="s">
        <v>457</v>
      </c>
      <c r="E132" s="16" t="s">
        <v>453</v>
      </c>
      <c r="F132" s="16" t="s">
        <v>454</v>
      </c>
      <c r="G132" s="16" t="s">
        <v>458</v>
      </c>
      <c r="H132" s="97">
        <v>1.0</v>
      </c>
      <c r="J132" s="98"/>
      <c r="K132" s="96"/>
      <c r="L132" s="96"/>
      <c r="M132" s="96"/>
      <c r="N132" s="96"/>
      <c r="O132" s="96"/>
      <c r="P132" s="96"/>
      <c r="Q132" s="5"/>
    </row>
    <row r="133">
      <c r="A133" s="97">
        <v>132.0</v>
      </c>
      <c r="B133" s="15" t="s">
        <v>163</v>
      </c>
      <c r="C133" s="16" t="s">
        <v>590</v>
      </c>
      <c r="D133" s="16" t="s">
        <v>457</v>
      </c>
      <c r="E133" s="16" t="s">
        <v>453</v>
      </c>
      <c r="F133" s="16" t="s">
        <v>591</v>
      </c>
      <c r="G133" s="16" t="s">
        <v>591</v>
      </c>
      <c r="H133" s="97">
        <v>4.0</v>
      </c>
      <c r="J133" s="98"/>
      <c r="K133" s="96"/>
      <c r="L133" s="96"/>
      <c r="M133" s="96"/>
      <c r="N133" s="96"/>
      <c r="O133" s="96"/>
      <c r="P133" s="96"/>
      <c r="Q133" s="5"/>
    </row>
    <row r="134">
      <c r="A134" s="97">
        <v>133.0</v>
      </c>
      <c r="B134" s="15" t="s">
        <v>149</v>
      </c>
      <c r="C134" s="16" t="s">
        <v>592</v>
      </c>
      <c r="D134" s="16" t="s">
        <v>457</v>
      </c>
      <c r="E134" s="16" t="s">
        <v>453</v>
      </c>
      <c r="F134" s="16" t="s">
        <v>454</v>
      </c>
      <c r="G134" s="16" t="s">
        <v>455</v>
      </c>
      <c r="H134" s="97">
        <v>1.0</v>
      </c>
      <c r="J134" s="98"/>
      <c r="K134" s="96"/>
      <c r="L134" s="96"/>
      <c r="M134" s="96"/>
      <c r="N134" s="96"/>
      <c r="O134" s="96"/>
      <c r="P134" s="96"/>
      <c r="Q134" s="5"/>
    </row>
    <row r="135">
      <c r="A135" s="97">
        <v>134.0</v>
      </c>
      <c r="B135" s="15" t="s">
        <v>150</v>
      </c>
      <c r="C135" s="16" t="s">
        <v>593</v>
      </c>
      <c r="D135" s="16" t="s">
        <v>457</v>
      </c>
      <c r="E135" s="16" t="s">
        <v>453</v>
      </c>
      <c r="F135" s="16" t="s">
        <v>454</v>
      </c>
      <c r="G135" s="16" t="s">
        <v>458</v>
      </c>
      <c r="H135" s="97">
        <v>3.0</v>
      </c>
      <c r="J135" s="98"/>
      <c r="K135" s="96"/>
      <c r="L135" s="96"/>
      <c r="M135" s="96"/>
      <c r="N135" s="96"/>
      <c r="O135" s="96"/>
      <c r="P135" s="96"/>
      <c r="Q135" s="5"/>
    </row>
    <row r="136">
      <c r="A136" s="97">
        <v>135.0</v>
      </c>
      <c r="B136" s="15" t="s">
        <v>151</v>
      </c>
      <c r="C136" s="16" t="s">
        <v>594</v>
      </c>
      <c r="D136" s="16" t="s">
        <v>457</v>
      </c>
      <c r="E136" s="16" t="s">
        <v>453</v>
      </c>
      <c r="F136" s="16" t="s">
        <v>454</v>
      </c>
      <c r="G136" s="16" t="s">
        <v>458</v>
      </c>
      <c r="H136" s="97">
        <v>1.0</v>
      </c>
      <c r="J136" s="98"/>
      <c r="K136" s="96"/>
      <c r="L136" s="96"/>
      <c r="M136" s="96"/>
      <c r="N136" s="96"/>
      <c r="O136" s="96"/>
      <c r="P136" s="96"/>
      <c r="Q136" s="5"/>
    </row>
    <row r="137">
      <c r="A137" s="97">
        <v>136.0</v>
      </c>
      <c r="B137" s="15" t="s">
        <v>75</v>
      </c>
      <c r="C137" s="16" t="s">
        <v>595</v>
      </c>
      <c r="D137" s="16" t="s">
        <v>457</v>
      </c>
      <c r="E137" s="16" t="s">
        <v>453</v>
      </c>
      <c r="F137" s="16" t="s">
        <v>460</v>
      </c>
      <c r="G137" s="16" t="s">
        <v>463</v>
      </c>
      <c r="H137" s="97">
        <v>1.0</v>
      </c>
      <c r="J137" s="98"/>
      <c r="K137" s="96"/>
      <c r="L137" s="96"/>
      <c r="M137" s="96"/>
      <c r="N137" s="96"/>
      <c r="O137" s="96"/>
      <c r="P137" s="96"/>
      <c r="Q137" s="5"/>
    </row>
    <row r="138">
      <c r="A138" s="97">
        <v>137.0</v>
      </c>
      <c r="B138" s="15" t="s">
        <v>152</v>
      </c>
      <c r="C138" s="16" t="s">
        <v>596</v>
      </c>
      <c r="D138" s="16" t="s">
        <v>457</v>
      </c>
      <c r="E138" s="16" t="s">
        <v>453</v>
      </c>
      <c r="F138" s="16" t="s">
        <v>454</v>
      </c>
      <c r="G138" s="16" t="s">
        <v>455</v>
      </c>
      <c r="H138" s="97">
        <v>2.0</v>
      </c>
      <c r="J138" s="98"/>
      <c r="K138" s="96"/>
      <c r="L138" s="96"/>
      <c r="M138" s="96"/>
      <c r="N138" s="96"/>
      <c r="O138" s="96"/>
      <c r="P138" s="96"/>
      <c r="Q138" s="5"/>
    </row>
    <row r="139">
      <c r="A139" s="97">
        <v>138.0</v>
      </c>
      <c r="B139" s="15" t="s">
        <v>153</v>
      </c>
      <c r="C139" s="16" t="s">
        <v>597</v>
      </c>
      <c r="D139" s="16" t="s">
        <v>457</v>
      </c>
      <c r="E139" s="16" t="s">
        <v>453</v>
      </c>
      <c r="F139" s="16" t="s">
        <v>454</v>
      </c>
      <c r="G139" s="16" t="s">
        <v>458</v>
      </c>
      <c r="H139" s="97">
        <v>6.0</v>
      </c>
      <c r="J139" s="98"/>
      <c r="K139" s="96"/>
      <c r="L139" s="96"/>
      <c r="M139" s="96"/>
      <c r="N139" s="96"/>
      <c r="O139" s="96"/>
      <c r="P139" s="96"/>
      <c r="Q139" s="5"/>
    </row>
    <row r="140">
      <c r="A140" s="97">
        <v>139.0</v>
      </c>
      <c r="B140" s="15" t="s">
        <v>154</v>
      </c>
      <c r="C140" s="16" t="s">
        <v>598</v>
      </c>
      <c r="D140" s="16" t="s">
        <v>457</v>
      </c>
      <c r="E140" s="16" t="s">
        <v>453</v>
      </c>
      <c r="F140" s="16" t="s">
        <v>454</v>
      </c>
      <c r="G140" s="16" t="s">
        <v>455</v>
      </c>
      <c r="H140" s="97">
        <v>1.0</v>
      </c>
      <c r="J140" s="98"/>
      <c r="K140" s="96"/>
      <c r="L140" s="96"/>
      <c r="M140" s="96"/>
      <c r="N140" s="96"/>
      <c r="O140" s="96"/>
      <c r="P140" s="96"/>
      <c r="Q140" s="5"/>
    </row>
    <row r="141">
      <c r="A141" s="97">
        <v>140.0</v>
      </c>
      <c r="B141" s="15" t="s">
        <v>155</v>
      </c>
      <c r="C141" s="16" t="s">
        <v>599</v>
      </c>
      <c r="D141" s="16" t="s">
        <v>457</v>
      </c>
      <c r="E141" s="16" t="s">
        <v>453</v>
      </c>
      <c r="F141" s="16" t="s">
        <v>454</v>
      </c>
      <c r="G141" s="16" t="s">
        <v>455</v>
      </c>
      <c r="H141" s="97">
        <v>1.0</v>
      </c>
      <c r="J141" s="98"/>
      <c r="K141" s="96"/>
      <c r="L141" s="96"/>
      <c r="M141" s="96"/>
      <c r="N141" s="96"/>
      <c r="O141" s="96"/>
      <c r="P141" s="96"/>
      <c r="Q141" s="5"/>
    </row>
    <row r="142">
      <c r="A142" s="97">
        <v>141.0</v>
      </c>
      <c r="B142" s="15" t="s">
        <v>76</v>
      </c>
      <c r="C142" s="16" t="s">
        <v>600</v>
      </c>
      <c r="D142" s="16" t="s">
        <v>457</v>
      </c>
      <c r="E142" s="16" t="s">
        <v>453</v>
      </c>
      <c r="F142" s="16" t="s">
        <v>460</v>
      </c>
      <c r="G142" s="16" t="s">
        <v>461</v>
      </c>
      <c r="H142" s="97">
        <v>1.0</v>
      </c>
      <c r="J142" s="98"/>
      <c r="K142" s="96"/>
      <c r="L142" s="96"/>
      <c r="M142" s="96"/>
      <c r="N142" s="96"/>
      <c r="O142" s="96"/>
      <c r="P142" s="96"/>
      <c r="Q142" s="5"/>
    </row>
    <row r="143">
      <c r="A143" s="97">
        <v>142.0</v>
      </c>
      <c r="B143" s="15" t="s">
        <v>156</v>
      </c>
      <c r="C143" s="16" t="s">
        <v>601</v>
      </c>
      <c r="D143" s="16" t="s">
        <v>457</v>
      </c>
      <c r="E143" s="16" t="s">
        <v>453</v>
      </c>
      <c r="F143" s="16" t="s">
        <v>454</v>
      </c>
      <c r="G143" s="16" t="s">
        <v>455</v>
      </c>
      <c r="H143" s="97">
        <v>1.0</v>
      </c>
      <c r="J143" s="98"/>
      <c r="K143" s="96"/>
      <c r="L143" s="96"/>
      <c r="M143" s="96"/>
      <c r="N143" s="96"/>
      <c r="O143" s="96"/>
      <c r="P143" s="96"/>
      <c r="Q143" s="5"/>
    </row>
    <row r="144">
      <c r="A144" s="97">
        <v>143.0</v>
      </c>
      <c r="B144" s="15" t="s">
        <v>77</v>
      </c>
      <c r="C144" s="16" t="s">
        <v>602</v>
      </c>
      <c r="D144" s="16" t="s">
        <v>457</v>
      </c>
      <c r="E144" s="16" t="s">
        <v>453</v>
      </c>
      <c r="F144" s="16" t="s">
        <v>460</v>
      </c>
      <c r="G144" s="16" t="s">
        <v>463</v>
      </c>
      <c r="H144" s="97">
        <v>1.0</v>
      </c>
      <c r="J144" s="98"/>
      <c r="K144" s="96"/>
      <c r="L144" s="96"/>
      <c r="M144" s="96"/>
      <c r="N144" s="96"/>
      <c r="O144" s="96"/>
      <c r="P144" s="96"/>
      <c r="Q144" s="5"/>
    </row>
    <row r="145">
      <c r="A145" s="97">
        <v>144.0</v>
      </c>
      <c r="B145" s="15" t="s">
        <v>78</v>
      </c>
      <c r="C145" s="16" t="s">
        <v>603</v>
      </c>
      <c r="D145" s="16" t="s">
        <v>457</v>
      </c>
      <c r="E145" s="16" t="s">
        <v>453</v>
      </c>
      <c r="F145" s="16" t="s">
        <v>460</v>
      </c>
      <c r="G145" s="16" t="s">
        <v>461</v>
      </c>
      <c r="H145" s="97">
        <v>3.0</v>
      </c>
      <c r="J145" s="98"/>
      <c r="K145" s="96"/>
      <c r="L145" s="96"/>
      <c r="M145" s="96"/>
      <c r="N145" s="96"/>
      <c r="O145" s="96"/>
      <c r="P145" s="96"/>
      <c r="Q145" s="5"/>
    </row>
    <row r="146">
      <c r="A146" s="97">
        <v>145.0</v>
      </c>
      <c r="B146" s="15" t="s">
        <v>157</v>
      </c>
      <c r="C146" s="16" t="s">
        <v>604</v>
      </c>
      <c r="D146" s="16" t="s">
        <v>457</v>
      </c>
      <c r="E146" s="16" t="s">
        <v>453</v>
      </c>
      <c r="F146" s="16" t="s">
        <v>454</v>
      </c>
      <c r="G146" s="16" t="s">
        <v>458</v>
      </c>
      <c r="H146" s="97">
        <v>2.0</v>
      </c>
      <c r="J146" s="98"/>
      <c r="K146" s="96"/>
      <c r="L146" s="96"/>
      <c r="M146" s="96"/>
      <c r="N146" s="96"/>
      <c r="O146" s="96"/>
      <c r="P146" s="96"/>
      <c r="Q146" s="5"/>
    </row>
    <row r="147">
      <c r="A147" s="97">
        <v>146.0</v>
      </c>
      <c r="B147" s="15" t="s">
        <v>158</v>
      </c>
      <c r="C147" s="16" t="s">
        <v>605</v>
      </c>
      <c r="D147" s="16" t="s">
        <v>457</v>
      </c>
      <c r="E147" s="16" t="s">
        <v>453</v>
      </c>
      <c r="F147" s="16" t="s">
        <v>454</v>
      </c>
      <c r="G147" s="16" t="s">
        <v>455</v>
      </c>
      <c r="H147" s="97">
        <v>1.0</v>
      </c>
      <c r="J147" s="98"/>
      <c r="K147" s="96"/>
      <c r="L147" s="96"/>
      <c r="M147" s="96"/>
      <c r="N147" s="96"/>
      <c r="O147" s="96"/>
      <c r="P147" s="96"/>
      <c r="Q147" s="5"/>
    </row>
    <row r="148">
      <c r="A148" s="97">
        <v>147.0</v>
      </c>
      <c r="B148" s="15" t="s">
        <v>159</v>
      </c>
      <c r="C148" s="16" t="s">
        <v>606</v>
      </c>
      <c r="D148" s="16" t="s">
        <v>457</v>
      </c>
      <c r="E148" s="16" t="s">
        <v>453</v>
      </c>
      <c r="F148" s="16" t="s">
        <v>454</v>
      </c>
      <c r="G148" s="16" t="s">
        <v>455</v>
      </c>
      <c r="H148" s="97">
        <v>1.0</v>
      </c>
      <c r="J148" s="98"/>
      <c r="K148" s="96"/>
      <c r="L148" s="96"/>
      <c r="M148" s="96"/>
      <c r="N148" s="96"/>
      <c r="O148" s="96"/>
      <c r="P148" s="96"/>
      <c r="Q148" s="5"/>
    </row>
    <row r="149">
      <c r="A149" s="97">
        <v>148.0</v>
      </c>
      <c r="B149" s="15" t="s">
        <v>79</v>
      </c>
      <c r="C149" s="16" t="s">
        <v>607</v>
      </c>
      <c r="D149" s="16" t="s">
        <v>457</v>
      </c>
      <c r="E149" s="16" t="s">
        <v>453</v>
      </c>
      <c r="F149" s="16" t="s">
        <v>460</v>
      </c>
      <c r="G149" s="16" t="s">
        <v>463</v>
      </c>
      <c r="H149" s="97">
        <v>1.0</v>
      </c>
      <c r="J149" s="98"/>
      <c r="K149" s="96"/>
      <c r="L149" s="96"/>
      <c r="M149" s="96"/>
      <c r="N149" s="96"/>
      <c r="O149" s="96"/>
      <c r="P149" s="96"/>
      <c r="Q149" s="5"/>
    </row>
    <row r="150">
      <c r="A150" s="97"/>
      <c r="B150" s="15"/>
      <c r="C150" s="16"/>
      <c r="D150" s="16"/>
      <c r="E150" s="16"/>
      <c r="F150" s="16"/>
      <c r="G150" s="16"/>
      <c r="H150" s="97"/>
      <c r="J150" s="98"/>
      <c r="K150" s="96"/>
      <c r="L150" s="96"/>
      <c r="M150" s="96"/>
      <c r="N150" s="96"/>
      <c r="O150" s="96"/>
      <c r="P150" s="96"/>
      <c r="Q150" s="5"/>
    </row>
    <row r="151">
      <c r="A151" s="97"/>
      <c r="B151" s="15"/>
      <c r="C151" s="16"/>
      <c r="D151" s="16"/>
      <c r="E151" s="16"/>
      <c r="F151" s="16"/>
      <c r="G151" s="16"/>
      <c r="H151" s="97"/>
      <c r="J151" s="98"/>
      <c r="K151" s="96"/>
      <c r="L151" s="96"/>
      <c r="M151" s="96"/>
      <c r="N151" s="96"/>
      <c r="O151" s="96"/>
      <c r="P151" s="96"/>
      <c r="Q151" s="5"/>
    </row>
    <row r="152">
      <c r="A152" s="97"/>
      <c r="B152" s="15"/>
      <c r="C152" s="16"/>
      <c r="D152" s="16"/>
      <c r="E152" s="16"/>
      <c r="F152" s="16"/>
      <c r="G152" s="16"/>
      <c r="H152" s="97"/>
      <c r="J152" s="98"/>
      <c r="K152" s="96"/>
      <c r="L152" s="96"/>
      <c r="M152" s="96"/>
      <c r="N152" s="96"/>
      <c r="O152" s="96"/>
      <c r="P152" s="96"/>
      <c r="Q152" s="5"/>
    </row>
    <row r="153">
      <c r="A153" s="97"/>
      <c r="B153" s="15"/>
      <c r="C153" s="16"/>
      <c r="D153" s="16"/>
      <c r="E153" s="16"/>
      <c r="F153" s="16"/>
      <c r="G153" s="16"/>
      <c r="H153" s="97"/>
      <c r="J153" s="98"/>
      <c r="K153" s="96"/>
      <c r="L153" s="96"/>
      <c r="M153" s="96"/>
      <c r="N153" s="96"/>
      <c r="O153" s="96"/>
      <c r="P153" s="96"/>
      <c r="Q153" s="5"/>
    </row>
    <row r="154">
      <c r="A154" s="97"/>
      <c r="B154" s="15"/>
      <c r="C154" s="16"/>
      <c r="D154" s="16"/>
      <c r="E154" s="16"/>
      <c r="F154" s="16"/>
      <c r="G154" s="16"/>
      <c r="H154" s="97"/>
      <c r="J154" s="98"/>
      <c r="K154" s="96"/>
      <c r="L154" s="96"/>
      <c r="M154" s="96"/>
      <c r="N154" s="96"/>
      <c r="O154" s="96"/>
      <c r="P154" s="96"/>
      <c r="Q154" s="5"/>
    </row>
    <row r="155">
      <c r="A155" s="97"/>
      <c r="B155" s="15"/>
      <c r="C155" s="16"/>
      <c r="D155" s="16"/>
      <c r="E155" s="16"/>
      <c r="F155" s="16"/>
      <c r="G155" s="16"/>
      <c r="H155" s="97"/>
      <c r="J155" s="98"/>
      <c r="K155" s="96"/>
      <c r="L155" s="96"/>
      <c r="M155" s="96"/>
      <c r="N155" s="96"/>
      <c r="O155" s="96"/>
      <c r="P155" s="96"/>
      <c r="Q155" s="5"/>
    </row>
    <row r="156">
      <c r="A156" s="97"/>
      <c r="B156" s="15"/>
      <c r="C156" s="16"/>
      <c r="D156" s="16"/>
      <c r="E156" s="16"/>
      <c r="F156" s="16"/>
      <c r="G156" s="16"/>
      <c r="H156" s="97"/>
      <c r="J156" s="98"/>
      <c r="K156" s="96"/>
      <c r="L156" s="96"/>
      <c r="M156" s="96"/>
      <c r="N156" s="96"/>
      <c r="O156" s="96"/>
      <c r="P156" s="96"/>
      <c r="Q156" s="5"/>
    </row>
    <row r="157">
      <c r="A157" s="97"/>
      <c r="B157" s="15"/>
      <c r="C157" s="16"/>
      <c r="D157" s="16"/>
      <c r="E157" s="16"/>
      <c r="F157" s="16"/>
      <c r="G157" s="16"/>
      <c r="H157" s="97"/>
      <c r="J157" s="98"/>
      <c r="K157" s="96"/>
      <c r="L157" s="96"/>
      <c r="M157" s="96"/>
      <c r="N157" s="96"/>
      <c r="O157" s="96"/>
      <c r="P157" s="96"/>
      <c r="Q157" s="5"/>
    </row>
    <row r="158">
      <c r="A158" s="97"/>
      <c r="B158" s="15"/>
      <c r="C158" s="16"/>
      <c r="D158" s="16"/>
      <c r="E158" s="16"/>
      <c r="F158" s="16"/>
      <c r="G158" s="16"/>
      <c r="H158" s="97"/>
      <c r="J158" s="98"/>
      <c r="K158" s="96"/>
      <c r="L158" s="96"/>
      <c r="M158" s="96"/>
      <c r="N158" s="96"/>
      <c r="O158" s="96"/>
      <c r="P158" s="96"/>
      <c r="Q158" s="5"/>
    </row>
    <row r="159">
      <c r="A159" s="97"/>
      <c r="B159" s="15"/>
      <c r="C159" s="16"/>
      <c r="D159" s="16"/>
      <c r="E159" s="16"/>
      <c r="F159" s="16"/>
      <c r="G159" s="16"/>
      <c r="H159" s="97"/>
      <c r="J159" s="98"/>
      <c r="K159" s="96"/>
      <c r="L159" s="96"/>
      <c r="M159" s="96"/>
      <c r="N159" s="96"/>
      <c r="O159" s="96"/>
      <c r="P159" s="96"/>
      <c r="Q159" s="5"/>
    </row>
    <row r="160">
      <c r="A160" s="97"/>
      <c r="B160" s="15"/>
      <c r="C160" s="16"/>
      <c r="D160" s="16"/>
      <c r="E160" s="16"/>
      <c r="F160" s="16"/>
      <c r="G160" s="16"/>
      <c r="H160" s="97"/>
      <c r="J160" s="98"/>
      <c r="K160" s="96"/>
      <c r="L160" s="96"/>
      <c r="M160" s="96"/>
      <c r="N160" s="96"/>
      <c r="O160" s="96"/>
      <c r="P160" s="96"/>
      <c r="Q160" s="5"/>
    </row>
    <row r="161">
      <c r="A161" s="97"/>
      <c r="B161" s="15"/>
      <c r="C161" s="16"/>
      <c r="D161" s="16"/>
      <c r="E161" s="16"/>
      <c r="F161" s="16"/>
      <c r="G161" s="16"/>
      <c r="H161" s="97"/>
      <c r="J161" s="98"/>
      <c r="K161" s="96"/>
      <c r="L161" s="96"/>
      <c r="M161" s="96"/>
      <c r="N161" s="96"/>
      <c r="O161" s="96"/>
      <c r="P161" s="96"/>
      <c r="Q161" s="5"/>
    </row>
    <row r="162">
      <c r="A162" s="97"/>
      <c r="B162" s="15"/>
      <c r="C162" s="16"/>
      <c r="D162" s="16"/>
      <c r="E162" s="16"/>
      <c r="F162" s="16"/>
      <c r="G162" s="16"/>
      <c r="H162" s="97"/>
      <c r="J162" s="98"/>
      <c r="K162" s="96"/>
      <c r="L162" s="96"/>
      <c r="M162" s="96"/>
      <c r="N162" s="96"/>
      <c r="O162" s="96"/>
      <c r="P162" s="96"/>
      <c r="Q162" s="5"/>
    </row>
    <row r="163">
      <c r="A163" s="97"/>
      <c r="B163" s="15"/>
      <c r="C163" s="16"/>
      <c r="D163" s="16"/>
      <c r="E163" s="16"/>
      <c r="F163" s="16"/>
      <c r="G163" s="16"/>
      <c r="H163" s="97"/>
      <c r="J163" s="98"/>
      <c r="K163" s="96"/>
      <c r="L163" s="96"/>
      <c r="M163" s="96"/>
      <c r="N163" s="96"/>
      <c r="O163" s="96"/>
      <c r="P163" s="96"/>
      <c r="Q163" s="5"/>
    </row>
    <row r="164">
      <c r="A164" s="97"/>
      <c r="B164" s="15"/>
      <c r="C164" s="16"/>
      <c r="D164" s="16"/>
      <c r="E164" s="16"/>
      <c r="F164" s="16"/>
      <c r="G164" s="16"/>
      <c r="H164" s="97"/>
      <c r="J164" s="98"/>
      <c r="K164" s="96"/>
      <c r="L164" s="96"/>
      <c r="M164" s="96"/>
      <c r="N164" s="96"/>
      <c r="O164" s="96"/>
      <c r="P164" s="96"/>
      <c r="Q164" s="5"/>
    </row>
    <row r="165">
      <c r="A165" s="97"/>
      <c r="B165" s="15"/>
      <c r="C165" s="16"/>
      <c r="D165" s="16"/>
      <c r="E165" s="16"/>
      <c r="F165" s="16"/>
      <c r="G165" s="16"/>
      <c r="H165" s="97"/>
      <c r="J165" s="98"/>
      <c r="K165" s="96"/>
      <c r="L165" s="96"/>
      <c r="M165" s="96"/>
      <c r="N165" s="96"/>
      <c r="O165" s="96"/>
      <c r="P165" s="96"/>
      <c r="Q165" s="5"/>
    </row>
    <row r="166">
      <c r="A166" s="97"/>
      <c r="B166" s="15"/>
      <c r="C166" s="16"/>
      <c r="D166" s="16"/>
      <c r="E166" s="16"/>
      <c r="F166" s="16"/>
      <c r="G166" s="16"/>
      <c r="H166" s="97"/>
      <c r="J166" s="98"/>
      <c r="K166" s="96"/>
      <c r="L166" s="96"/>
      <c r="M166" s="96"/>
      <c r="N166" s="96"/>
      <c r="O166" s="96"/>
      <c r="P166" s="96"/>
      <c r="Q166" s="5"/>
    </row>
    <row r="167">
      <c r="A167" s="97"/>
      <c r="B167" s="15"/>
      <c r="C167" s="16"/>
      <c r="D167" s="16"/>
      <c r="E167" s="16"/>
      <c r="F167" s="16"/>
      <c r="G167" s="16"/>
      <c r="H167" s="97"/>
      <c r="J167" s="98"/>
      <c r="K167" s="96"/>
      <c r="L167" s="96"/>
      <c r="M167" s="96"/>
      <c r="N167" s="96"/>
      <c r="O167" s="96"/>
      <c r="P167" s="96"/>
      <c r="Q167" s="5"/>
    </row>
    <row r="168">
      <c r="A168" s="97"/>
      <c r="B168" s="15"/>
      <c r="C168" s="16"/>
      <c r="D168" s="16"/>
      <c r="E168" s="16"/>
      <c r="F168" s="16"/>
      <c r="G168" s="16"/>
      <c r="H168" s="97"/>
      <c r="J168" s="98"/>
      <c r="K168" s="96"/>
      <c r="L168" s="96"/>
      <c r="M168" s="96"/>
      <c r="N168" s="96"/>
      <c r="O168" s="96"/>
      <c r="P168" s="96"/>
      <c r="Q168" s="5"/>
    </row>
    <row r="169">
      <c r="A169" s="97"/>
      <c r="B169" s="15"/>
      <c r="C169" s="16"/>
      <c r="D169" s="16"/>
      <c r="E169" s="16"/>
      <c r="F169" s="16"/>
      <c r="G169" s="16"/>
      <c r="H169" s="97"/>
      <c r="J169" s="98"/>
      <c r="K169" s="96"/>
      <c r="L169" s="96"/>
      <c r="M169" s="96"/>
      <c r="N169" s="96"/>
      <c r="O169" s="96"/>
      <c r="P169" s="96"/>
      <c r="Q169" s="5"/>
    </row>
    <row r="170">
      <c r="A170" s="97"/>
      <c r="B170" s="15"/>
      <c r="C170" s="16"/>
      <c r="D170" s="16"/>
      <c r="E170" s="16"/>
      <c r="F170" s="16"/>
      <c r="G170" s="16"/>
      <c r="H170" s="97"/>
      <c r="J170" s="98"/>
      <c r="K170" s="96"/>
      <c r="L170" s="96"/>
      <c r="M170" s="96"/>
      <c r="N170" s="96"/>
      <c r="O170" s="96"/>
      <c r="P170" s="96"/>
      <c r="Q170" s="5"/>
    </row>
    <row r="171">
      <c r="A171" s="97"/>
      <c r="B171" s="15"/>
      <c r="C171" s="16"/>
      <c r="D171" s="16"/>
      <c r="E171" s="16"/>
      <c r="F171" s="16"/>
      <c r="G171" s="16"/>
      <c r="H171" s="97"/>
      <c r="J171" s="98"/>
      <c r="K171" s="96"/>
      <c r="L171" s="96"/>
      <c r="M171" s="96"/>
      <c r="N171" s="96"/>
      <c r="O171" s="96"/>
      <c r="P171" s="96"/>
      <c r="Q171" s="5"/>
    </row>
    <row r="172">
      <c r="A172" s="97"/>
      <c r="B172" s="15"/>
      <c r="C172" s="16"/>
      <c r="D172" s="16"/>
      <c r="E172" s="16"/>
      <c r="F172" s="16"/>
      <c r="G172" s="16"/>
      <c r="H172" s="97"/>
      <c r="J172" s="98"/>
      <c r="K172" s="96"/>
      <c r="L172" s="96"/>
      <c r="M172" s="96"/>
      <c r="N172" s="96"/>
      <c r="O172" s="96"/>
      <c r="P172" s="96"/>
      <c r="Q172" s="5"/>
    </row>
    <row r="173">
      <c r="A173" s="97"/>
      <c r="B173" s="15"/>
      <c r="C173" s="16"/>
      <c r="D173" s="16"/>
      <c r="E173" s="16"/>
      <c r="F173" s="16"/>
      <c r="G173" s="16"/>
      <c r="H173" s="97"/>
      <c r="J173" s="98"/>
      <c r="K173" s="96"/>
      <c r="L173" s="96"/>
      <c r="M173" s="96"/>
      <c r="N173" s="96"/>
      <c r="O173" s="96"/>
      <c r="P173" s="96"/>
      <c r="Q173" s="5"/>
    </row>
    <row r="174">
      <c r="A174" s="97"/>
      <c r="B174" s="15"/>
      <c r="C174" s="16"/>
      <c r="D174" s="16"/>
      <c r="E174" s="16"/>
      <c r="F174" s="16"/>
      <c r="G174" s="16"/>
      <c r="H174" s="97"/>
      <c r="J174" s="98"/>
      <c r="K174" s="96"/>
      <c r="L174" s="96"/>
      <c r="M174" s="96"/>
      <c r="N174" s="96"/>
      <c r="O174" s="96"/>
      <c r="P174" s="96"/>
      <c r="Q174" s="5"/>
    </row>
    <row r="175">
      <c r="A175" s="97"/>
      <c r="B175" s="15"/>
      <c r="C175" s="16"/>
      <c r="D175" s="16"/>
      <c r="E175" s="16"/>
      <c r="F175" s="16"/>
      <c r="G175" s="16"/>
      <c r="H175" s="97"/>
      <c r="J175" s="98"/>
      <c r="K175" s="96"/>
      <c r="L175" s="96"/>
      <c r="M175" s="96"/>
      <c r="N175" s="96"/>
      <c r="O175" s="96"/>
      <c r="P175" s="96"/>
      <c r="Q175" s="5"/>
    </row>
    <row r="176">
      <c r="A176" s="97"/>
      <c r="B176" s="15"/>
      <c r="C176" s="16"/>
      <c r="D176" s="16"/>
      <c r="E176" s="16"/>
      <c r="F176" s="16"/>
      <c r="G176" s="16"/>
      <c r="H176" s="97"/>
      <c r="J176" s="98"/>
      <c r="K176" s="96"/>
      <c r="L176" s="96"/>
      <c r="M176" s="96"/>
      <c r="N176" s="96"/>
      <c r="O176" s="96"/>
      <c r="P176" s="96"/>
      <c r="Q176" s="5"/>
    </row>
    <row r="177">
      <c r="A177" s="97"/>
      <c r="B177" s="15"/>
      <c r="C177" s="16"/>
      <c r="D177" s="16"/>
      <c r="E177" s="16"/>
      <c r="F177" s="16"/>
      <c r="G177" s="16"/>
      <c r="H177" s="97"/>
      <c r="J177" s="98"/>
      <c r="K177" s="96"/>
      <c r="L177" s="96"/>
      <c r="M177" s="96"/>
      <c r="N177" s="96"/>
      <c r="O177" s="96"/>
      <c r="P177" s="96"/>
      <c r="Q177" s="5"/>
    </row>
    <row r="178">
      <c r="A178" s="97"/>
      <c r="B178" s="15"/>
      <c r="C178" s="16"/>
      <c r="D178" s="16"/>
      <c r="E178" s="16"/>
      <c r="F178" s="16"/>
      <c r="G178" s="16"/>
      <c r="H178" s="97"/>
      <c r="J178" s="98"/>
      <c r="K178" s="96"/>
      <c r="L178" s="96"/>
      <c r="M178" s="96"/>
      <c r="N178" s="96"/>
      <c r="O178" s="96"/>
      <c r="P178" s="96"/>
      <c r="Q178" s="5"/>
    </row>
    <row r="179">
      <c r="A179" s="97"/>
      <c r="B179" s="16"/>
      <c r="C179" s="16"/>
      <c r="D179" s="16"/>
      <c r="E179" s="16"/>
      <c r="F179" s="16"/>
      <c r="G179" s="16"/>
      <c r="H179" s="97"/>
      <c r="J179" s="98"/>
      <c r="K179" s="96"/>
      <c r="L179" s="96"/>
      <c r="M179" s="96"/>
      <c r="N179" s="96"/>
      <c r="O179" s="96"/>
      <c r="P179" s="96"/>
      <c r="Q179" s="5"/>
    </row>
    <row r="180">
      <c r="A180" s="97"/>
      <c r="B180" s="15"/>
      <c r="C180" s="16"/>
      <c r="D180" s="16"/>
      <c r="E180" s="16"/>
      <c r="F180" s="16"/>
      <c r="G180" s="16"/>
      <c r="H180" s="97"/>
      <c r="J180" s="98"/>
      <c r="K180" s="96"/>
      <c r="L180" s="96"/>
      <c r="M180" s="96"/>
      <c r="N180" s="96"/>
      <c r="O180" s="96"/>
      <c r="P180" s="96"/>
      <c r="Q180" s="5"/>
    </row>
    <row r="181">
      <c r="A181" s="97"/>
      <c r="B181" s="15"/>
      <c r="C181" s="16"/>
      <c r="D181" s="16"/>
      <c r="E181" s="16"/>
      <c r="F181" s="16"/>
      <c r="G181" s="16"/>
      <c r="H181" s="97"/>
      <c r="J181" s="98"/>
      <c r="K181" s="96"/>
      <c r="L181" s="96"/>
      <c r="M181" s="96"/>
      <c r="N181" s="96"/>
      <c r="O181" s="96"/>
      <c r="P181" s="96"/>
      <c r="Q181" s="5"/>
    </row>
    <row r="182">
      <c r="A182" s="97"/>
      <c r="B182" s="15"/>
      <c r="C182" s="16"/>
      <c r="D182" s="16"/>
      <c r="E182" s="16"/>
      <c r="F182" s="16"/>
      <c r="G182" s="16"/>
      <c r="H182" s="97"/>
      <c r="J182" s="98"/>
      <c r="K182" s="96"/>
      <c r="L182" s="96"/>
      <c r="M182" s="96"/>
      <c r="N182" s="96"/>
      <c r="O182" s="96"/>
      <c r="P182" s="96"/>
      <c r="Q182" s="5"/>
    </row>
    <row r="183">
      <c r="A183" s="97"/>
      <c r="B183" s="15"/>
      <c r="C183" s="16"/>
      <c r="D183" s="16"/>
      <c r="E183" s="16"/>
      <c r="F183" s="16"/>
      <c r="G183" s="16"/>
      <c r="H183" s="97"/>
      <c r="J183" s="98"/>
      <c r="K183" s="96"/>
      <c r="L183" s="96"/>
      <c r="M183" s="96"/>
      <c r="N183" s="96"/>
      <c r="O183" s="96"/>
      <c r="P183" s="96"/>
      <c r="Q183" s="5"/>
    </row>
    <row r="184">
      <c r="A184" s="97"/>
      <c r="B184" s="15"/>
      <c r="C184" s="16"/>
      <c r="D184" s="16"/>
      <c r="E184" s="16"/>
      <c r="F184" s="16"/>
      <c r="G184" s="16"/>
      <c r="H184" s="97"/>
      <c r="J184" s="98"/>
      <c r="K184" s="96"/>
      <c r="L184" s="96"/>
      <c r="M184" s="96"/>
      <c r="N184" s="96"/>
      <c r="O184" s="96"/>
      <c r="P184" s="96"/>
      <c r="Q184" s="5"/>
    </row>
    <row r="185">
      <c r="A185" s="97"/>
      <c r="B185" s="15"/>
      <c r="C185" s="16"/>
      <c r="D185" s="16"/>
      <c r="E185" s="16"/>
      <c r="F185" s="16"/>
      <c r="G185" s="16"/>
      <c r="H185" s="97"/>
      <c r="J185" s="98"/>
      <c r="K185" s="96"/>
      <c r="L185" s="96"/>
      <c r="M185" s="96"/>
      <c r="N185" s="96"/>
      <c r="O185" s="96"/>
      <c r="P185" s="96"/>
      <c r="Q185" s="5"/>
    </row>
    <row r="186">
      <c r="A186" s="97"/>
      <c r="B186" s="15"/>
      <c r="C186" s="16"/>
      <c r="D186" s="16"/>
      <c r="E186" s="16"/>
      <c r="F186" s="16"/>
      <c r="G186" s="16"/>
      <c r="H186" s="97"/>
      <c r="J186" s="98"/>
      <c r="K186" s="96"/>
      <c r="L186" s="96"/>
      <c r="M186" s="96"/>
      <c r="N186" s="96"/>
      <c r="O186" s="96"/>
      <c r="P186" s="96"/>
      <c r="Q186" s="5"/>
    </row>
    <row r="187">
      <c r="A187" s="97"/>
      <c r="B187" s="15"/>
      <c r="C187" s="16"/>
      <c r="D187" s="16"/>
      <c r="E187" s="16"/>
      <c r="F187" s="16"/>
      <c r="G187" s="16"/>
      <c r="H187" s="97"/>
      <c r="J187" s="98"/>
      <c r="K187" s="96"/>
      <c r="L187" s="96"/>
      <c r="M187" s="96"/>
      <c r="N187" s="96"/>
      <c r="O187" s="96"/>
      <c r="P187" s="96"/>
      <c r="Q187" s="5"/>
    </row>
    <row r="188">
      <c r="A188" s="97"/>
      <c r="B188" s="15"/>
      <c r="C188" s="16"/>
      <c r="D188" s="16"/>
      <c r="E188" s="16"/>
      <c r="F188" s="16"/>
      <c r="G188" s="16"/>
      <c r="H188" s="97"/>
      <c r="J188" s="98"/>
      <c r="K188" s="96"/>
      <c r="L188" s="96"/>
      <c r="M188" s="96"/>
      <c r="N188" s="96"/>
      <c r="O188" s="96"/>
      <c r="P188" s="96"/>
      <c r="Q188" s="5"/>
    </row>
    <row r="189">
      <c r="A189" s="97"/>
      <c r="B189" s="15"/>
      <c r="C189" s="16"/>
      <c r="D189" s="16"/>
      <c r="E189" s="16"/>
      <c r="F189" s="16"/>
      <c r="G189" s="16"/>
      <c r="H189" s="97"/>
      <c r="J189" s="98"/>
      <c r="K189" s="96"/>
      <c r="L189" s="96"/>
      <c r="M189" s="96"/>
      <c r="N189" s="96"/>
      <c r="O189" s="96"/>
      <c r="P189" s="96"/>
      <c r="Q189" s="5"/>
    </row>
    <row r="190">
      <c r="A190" s="97"/>
      <c r="B190" s="15"/>
      <c r="C190" s="16"/>
      <c r="D190" s="16"/>
      <c r="E190" s="16"/>
      <c r="F190" s="16"/>
      <c r="G190" s="16"/>
      <c r="H190" s="97"/>
      <c r="J190" s="98"/>
      <c r="K190" s="96"/>
      <c r="L190" s="96"/>
      <c r="M190" s="96"/>
      <c r="N190" s="96"/>
      <c r="O190" s="96"/>
      <c r="P190" s="96"/>
      <c r="Q190" s="5"/>
    </row>
    <row r="191">
      <c r="A191" s="97"/>
      <c r="B191" s="15"/>
      <c r="C191" s="16"/>
      <c r="D191" s="16"/>
      <c r="E191" s="16"/>
      <c r="F191" s="16"/>
      <c r="G191" s="16"/>
      <c r="H191" s="97"/>
      <c r="J191" s="98"/>
      <c r="K191" s="96"/>
      <c r="L191" s="96"/>
      <c r="M191" s="96"/>
      <c r="N191" s="96"/>
      <c r="O191" s="96"/>
      <c r="P191" s="96"/>
      <c r="Q191" s="5"/>
    </row>
    <row r="192">
      <c r="A192" s="97"/>
      <c r="B192" s="15"/>
      <c r="C192" s="16"/>
      <c r="D192" s="16"/>
      <c r="E192" s="16"/>
      <c r="F192" s="16"/>
      <c r="G192" s="16"/>
      <c r="H192" s="97"/>
      <c r="J192" s="98"/>
      <c r="K192" s="96"/>
      <c r="L192" s="96"/>
      <c r="M192" s="96"/>
      <c r="N192" s="96"/>
      <c r="O192" s="96"/>
      <c r="P192" s="96"/>
      <c r="Q192" s="5"/>
    </row>
    <row r="193">
      <c r="A193" s="97"/>
      <c r="B193" s="15"/>
      <c r="C193" s="16"/>
      <c r="D193" s="16"/>
      <c r="E193" s="16"/>
      <c r="F193" s="16"/>
      <c r="G193" s="16"/>
      <c r="H193" s="97"/>
      <c r="J193" s="98"/>
      <c r="K193" s="96"/>
      <c r="L193" s="96"/>
      <c r="M193" s="96"/>
      <c r="N193" s="96"/>
      <c r="O193" s="96"/>
      <c r="P193" s="96"/>
      <c r="Q193" s="5"/>
    </row>
    <row r="194">
      <c r="A194" s="5"/>
      <c r="B194" s="14"/>
      <c r="C194" s="96"/>
      <c r="D194" s="96"/>
      <c r="E194" s="96"/>
      <c r="F194" s="96"/>
      <c r="G194" s="96"/>
      <c r="H194" s="5"/>
      <c r="J194" s="98"/>
      <c r="K194" s="96"/>
      <c r="L194" s="96"/>
      <c r="M194" s="96"/>
      <c r="N194" s="96"/>
      <c r="O194" s="96"/>
      <c r="P194" s="96"/>
      <c r="Q194" s="5"/>
    </row>
    <row r="195">
      <c r="A195" s="5"/>
      <c r="B195" s="14"/>
      <c r="C195" s="96"/>
      <c r="D195" s="96"/>
      <c r="E195" s="96"/>
      <c r="F195" s="96"/>
      <c r="G195" s="96"/>
      <c r="H195" s="5"/>
      <c r="J195" s="98"/>
      <c r="K195" s="96"/>
      <c r="L195" s="96"/>
      <c r="M195" s="96"/>
      <c r="N195" s="96"/>
      <c r="O195" s="96"/>
      <c r="P195" s="96"/>
      <c r="Q195" s="5"/>
    </row>
    <row r="196">
      <c r="A196" s="5"/>
      <c r="B196" s="14"/>
      <c r="C196" s="96"/>
      <c r="D196" s="96"/>
      <c r="E196" s="96"/>
      <c r="F196" s="96"/>
      <c r="G196" s="96"/>
      <c r="H196" s="5"/>
      <c r="J196" s="98"/>
      <c r="K196" s="96"/>
      <c r="L196" s="96"/>
      <c r="M196" s="96"/>
      <c r="N196" s="96"/>
      <c r="O196" s="96"/>
      <c r="P196" s="96"/>
      <c r="Q196" s="5"/>
    </row>
    <row r="197">
      <c r="A197" s="5"/>
      <c r="B197" s="14"/>
      <c r="C197" s="96"/>
      <c r="D197" s="96"/>
      <c r="E197" s="96"/>
      <c r="F197" s="96"/>
      <c r="G197" s="96"/>
      <c r="H197" s="5"/>
      <c r="J197" s="98"/>
      <c r="K197" s="96"/>
      <c r="L197" s="96"/>
      <c r="M197" s="96"/>
      <c r="N197" s="96"/>
      <c r="O197" s="96"/>
      <c r="P197" s="96"/>
      <c r="Q197" s="5"/>
    </row>
    <row r="198">
      <c r="A198" s="5"/>
      <c r="B198" s="14"/>
      <c r="C198" s="96"/>
      <c r="D198" s="96"/>
      <c r="E198" s="96"/>
      <c r="F198" s="96"/>
      <c r="G198" s="96"/>
      <c r="H198" s="5"/>
      <c r="J198" s="98"/>
      <c r="K198" s="96"/>
      <c r="L198" s="96"/>
      <c r="M198" s="96"/>
      <c r="N198" s="96"/>
      <c r="O198" s="96"/>
      <c r="P198" s="96"/>
      <c r="Q198" s="5"/>
    </row>
    <row r="199">
      <c r="A199" s="5"/>
      <c r="B199" s="14"/>
      <c r="C199" s="96"/>
      <c r="D199" s="96"/>
      <c r="E199" s="96"/>
      <c r="F199" s="96"/>
      <c r="G199" s="96"/>
      <c r="H199" s="5"/>
      <c r="J199" s="98"/>
      <c r="K199" s="96"/>
      <c r="L199" s="96"/>
      <c r="M199" s="96"/>
      <c r="N199" s="96"/>
      <c r="O199" s="96"/>
      <c r="P199" s="96"/>
      <c r="Q199" s="5"/>
    </row>
    <row r="200">
      <c r="A200" s="5"/>
      <c r="B200" s="14"/>
      <c r="C200" s="96"/>
      <c r="D200" s="96"/>
      <c r="E200" s="96"/>
      <c r="F200" s="96"/>
      <c r="G200" s="96"/>
      <c r="H200" s="5"/>
      <c r="J200" s="98"/>
      <c r="K200" s="96"/>
      <c r="L200" s="96"/>
      <c r="M200" s="96"/>
      <c r="N200" s="96"/>
      <c r="O200" s="96"/>
      <c r="P200" s="96"/>
      <c r="Q200" s="5"/>
    </row>
    <row r="201">
      <c r="A201" s="5"/>
      <c r="B201" s="14"/>
      <c r="C201" s="96"/>
      <c r="D201" s="96"/>
      <c r="E201" s="96"/>
      <c r="F201" s="96"/>
      <c r="G201" s="96"/>
      <c r="H201" s="5"/>
      <c r="J201" s="98"/>
      <c r="K201" s="96"/>
      <c r="L201" s="96"/>
      <c r="M201" s="96"/>
      <c r="N201" s="96"/>
      <c r="O201" s="96"/>
      <c r="P201" s="96"/>
      <c r="Q201" s="5"/>
    </row>
    <row r="202">
      <c r="A202" s="5"/>
      <c r="B202" s="14"/>
      <c r="C202" s="96"/>
      <c r="D202" s="96"/>
      <c r="E202" s="96"/>
      <c r="F202" s="96"/>
      <c r="G202" s="96"/>
      <c r="H202" s="5"/>
      <c r="J202" s="98"/>
      <c r="K202" s="96"/>
      <c r="L202" s="96"/>
      <c r="M202" s="96"/>
      <c r="N202" s="96"/>
      <c r="O202" s="96"/>
      <c r="P202" s="96"/>
      <c r="Q202" s="5"/>
    </row>
    <row r="203">
      <c r="A203" s="5"/>
      <c r="B203" s="14"/>
      <c r="C203" s="96"/>
      <c r="D203" s="96"/>
      <c r="E203" s="96"/>
      <c r="F203" s="96"/>
      <c r="G203" s="96"/>
      <c r="H203" s="5"/>
      <c r="J203" s="98"/>
      <c r="K203" s="96"/>
      <c r="L203" s="96"/>
      <c r="M203" s="96"/>
      <c r="N203" s="96"/>
      <c r="O203" s="96"/>
      <c r="P203" s="96"/>
      <c r="Q203" s="5"/>
    </row>
    <row r="204">
      <c r="A204" s="5"/>
      <c r="B204" s="14"/>
      <c r="C204" s="96"/>
      <c r="D204" s="96"/>
      <c r="E204" s="96"/>
      <c r="F204" s="96"/>
      <c r="G204" s="96"/>
      <c r="H204" s="5"/>
      <c r="J204" s="5"/>
      <c r="K204" s="96"/>
      <c r="L204" s="96"/>
      <c r="M204" s="96"/>
      <c r="N204" s="96"/>
      <c r="O204" s="96"/>
      <c r="P204" s="96"/>
      <c r="Q204" s="5"/>
    </row>
    <row r="205">
      <c r="A205" s="5"/>
      <c r="B205" s="14"/>
      <c r="C205" s="96"/>
      <c r="D205" s="96"/>
      <c r="E205" s="96"/>
      <c r="F205" s="96"/>
      <c r="G205" s="96"/>
      <c r="H205" s="5"/>
    </row>
    <row r="206">
      <c r="A206" s="5"/>
      <c r="B206" s="14"/>
      <c r="C206" s="96"/>
      <c r="D206" s="96"/>
      <c r="E206" s="96"/>
      <c r="F206" s="96"/>
      <c r="G206" s="96"/>
      <c r="H206" s="5"/>
    </row>
    <row r="207">
      <c r="A207" s="5"/>
      <c r="B207" s="14"/>
      <c r="C207" s="96"/>
      <c r="D207" s="96"/>
      <c r="E207" s="96"/>
      <c r="F207" s="96"/>
      <c r="G207" s="96"/>
      <c r="H207" s="5"/>
    </row>
    <row r="208">
      <c r="A208" s="5"/>
      <c r="B208" s="14"/>
      <c r="C208" s="96"/>
      <c r="D208" s="96"/>
      <c r="E208" s="96"/>
      <c r="F208" s="96"/>
      <c r="G208" s="96"/>
      <c r="H208" s="5"/>
    </row>
    <row r="209">
      <c r="A209" s="5"/>
      <c r="B209" s="14"/>
      <c r="C209" s="96"/>
      <c r="D209" s="96"/>
      <c r="E209" s="96"/>
      <c r="F209" s="96"/>
      <c r="G209" s="96"/>
      <c r="H209" s="5"/>
    </row>
    <row r="210">
      <c r="A210" s="5"/>
      <c r="B210" s="14"/>
      <c r="C210" s="96"/>
      <c r="D210" s="96"/>
      <c r="E210" s="96"/>
      <c r="F210" s="96"/>
      <c r="G210" s="96"/>
      <c r="H210" s="5"/>
    </row>
    <row r="211">
      <c r="A211" s="5"/>
      <c r="B211" s="14"/>
      <c r="C211" s="96"/>
      <c r="D211" s="96"/>
      <c r="E211" s="96"/>
      <c r="F211" s="96"/>
      <c r="G211" s="96"/>
      <c r="H211" s="5"/>
    </row>
    <row r="212">
      <c r="A212" s="5"/>
      <c r="B212" s="14"/>
      <c r="C212" s="96"/>
      <c r="D212" s="96"/>
      <c r="E212" s="96"/>
      <c r="F212" s="96"/>
      <c r="G212" s="96"/>
      <c r="H212" s="5"/>
    </row>
    <row r="213">
      <c r="A213" s="5"/>
      <c r="B213" s="14"/>
      <c r="C213" s="96"/>
      <c r="D213" s="96"/>
      <c r="E213" s="96"/>
      <c r="F213" s="96"/>
      <c r="G213" s="96"/>
      <c r="H213" s="5"/>
    </row>
    <row r="214">
      <c r="A214" s="5"/>
      <c r="B214" s="14"/>
      <c r="C214" s="96"/>
      <c r="D214" s="96"/>
      <c r="E214" s="96"/>
      <c r="F214" s="96"/>
      <c r="G214" s="96"/>
      <c r="H214" s="5"/>
    </row>
    <row r="215">
      <c r="A215" s="5"/>
      <c r="B215" s="14"/>
      <c r="C215" s="96"/>
      <c r="D215" s="96"/>
      <c r="E215" s="96"/>
      <c r="F215" s="96"/>
      <c r="G215" s="96"/>
      <c r="H215" s="5"/>
    </row>
    <row r="216">
      <c r="A216" s="5"/>
      <c r="B216" s="14"/>
      <c r="C216" s="96"/>
      <c r="D216" s="96"/>
      <c r="E216" s="96"/>
      <c r="F216" s="96"/>
      <c r="G216" s="96"/>
      <c r="H216" s="5"/>
    </row>
    <row r="217">
      <c r="A217" s="5"/>
      <c r="B217" s="14"/>
      <c r="C217" s="96"/>
      <c r="D217" s="96"/>
      <c r="E217" s="96"/>
      <c r="F217" s="96"/>
      <c r="G217" s="96"/>
      <c r="H217" s="5"/>
    </row>
    <row r="218">
      <c r="A218" s="5"/>
      <c r="B218" s="14"/>
      <c r="C218" s="96"/>
      <c r="D218" s="96"/>
      <c r="E218" s="96"/>
      <c r="F218" s="96"/>
      <c r="G218" s="96"/>
      <c r="H218" s="5"/>
    </row>
    <row r="219">
      <c r="A219" s="5"/>
      <c r="B219" s="14"/>
      <c r="C219" s="96"/>
      <c r="D219" s="96"/>
      <c r="E219" s="96"/>
      <c r="F219" s="96"/>
      <c r="G219" s="96"/>
      <c r="H219" s="5"/>
    </row>
    <row r="220">
      <c r="A220" s="5"/>
      <c r="B220" s="14"/>
      <c r="C220" s="96"/>
      <c r="D220" s="96"/>
      <c r="E220" s="96"/>
      <c r="F220" s="96"/>
      <c r="G220" s="96"/>
      <c r="H220" s="5"/>
    </row>
    <row r="221">
      <c r="A221" s="5"/>
      <c r="B221" s="14"/>
      <c r="C221" s="96"/>
      <c r="D221" s="96"/>
      <c r="E221" s="96"/>
      <c r="F221" s="96"/>
      <c r="G221" s="96"/>
      <c r="H221" s="5"/>
    </row>
    <row r="222">
      <c r="A222" s="5"/>
      <c r="B222" s="14"/>
      <c r="C222" s="96"/>
      <c r="D222" s="96"/>
      <c r="E222" s="96"/>
      <c r="F222" s="96"/>
      <c r="G222" s="96"/>
      <c r="H222" s="5"/>
    </row>
    <row r="223">
      <c r="A223" s="5"/>
      <c r="B223" s="14"/>
      <c r="C223" s="96"/>
      <c r="D223" s="96"/>
      <c r="E223" s="96"/>
      <c r="F223" s="96"/>
      <c r="G223" s="96"/>
      <c r="H223" s="5"/>
    </row>
    <row r="224">
      <c r="A224" s="5"/>
      <c r="B224" s="14"/>
      <c r="C224" s="96"/>
      <c r="D224" s="96"/>
      <c r="E224" s="96"/>
      <c r="F224" s="96"/>
      <c r="G224" s="96"/>
      <c r="H224" s="5"/>
    </row>
    <row r="225">
      <c r="A225" s="5"/>
      <c r="B225" s="14"/>
      <c r="C225" s="96"/>
      <c r="D225" s="96"/>
      <c r="E225" s="96"/>
      <c r="F225" s="96"/>
      <c r="G225" s="96"/>
      <c r="H225" s="5"/>
    </row>
    <row r="226">
      <c r="A226" s="5"/>
      <c r="B226" s="14"/>
      <c r="C226" s="96"/>
      <c r="D226" s="96"/>
      <c r="E226" s="96"/>
      <c r="F226" s="96"/>
      <c r="G226" s="96"/>
      <c r="H226" s="5"/>
    </row>
    <row r="227">
      <c r="A227" s="5"/>
      <c r="B227" s="14"/>
      <c r="C227" s="96"/>
      <c r="D227" s="96"/>
      <c r="E227" s="96"/>
      <c r="F227" s="96"/>
      <c r="G227" s="96"/>
      <c r="H227" s="5"/>
    </row>
    <row r="228">
      <c r="A228" s="5"/>
      <c r="B228" s="14"/>
      <c r="C228" s="96"/>
      <c r="D228" s="96"/>
      <c r="E228" s="96"/>
      <c r="F228" s="96"/>
      <c r="G228" s="96"/>
      <c r="H228" s="5"/>
    </row>
    <row r="229">
      <c r="A229" s="5"/>
      <c r="B229" s="14"/>
      <c r="C229" s="96"/>
      <c r="D229" s="96"/>
      <c r="E229" s="96"/>
      <c r="F229" s="96"/>
      <c r="G229" s="96"/>
      <c r="H229" s="5"/>
    </row>
    <row r="230">
      <c r="A230" s="5"/>
      <c r="B230" s="14"/>
      <c r="C230" s="96"/>
      <c r="D230" s="96"/>
      <c r="E230" s="96"/>
      <c r="F230" s="96"/>
      <c r="G230" s="96"/>
      <c r="H230" s="5"/>
    </row>
    <row r="231">
      <c r="A231" s="5"/>
      <c r="B231" s="14"/>
      <c r="C231" s="96"/>
      <c r="D231" s="96"/>
      <c r="E231" s="96"/>
      <c r="F231" s="96"/>
      <c r="G231" s="96"/>
      <c r="H231" s="5"/>
    </row>
    <row r="232">
      <c r="A232" s="5"/>
      <c r="B232" s="14"/>
      <c r="C232" s="96"/>
      <c r="D232" s="96"/>
      <c r="E232" s="96"/>
      <c r="F232" s="96"/>
      <c r="G232" s="96"/>
      <c r="H232" s="5"/>
    </row>
    <row r="233">
      <c r="A233" s="5"/>
      <c r="B233" s="14"/>
      <c r="C233" s="96"/>
      <c r="D233" s="96"/>
      <c r="E233" s="96"/>
      <c r="F233" s="96"/>
      <c r="G233" s="96"/>
      <c r="H233" s="5"/>
    </row>
    <row r="234">
      <c r="A234" s="5"/>
      <c r="B234" s="14"/>
      <c r="C234" s="96"/>
      <c r="D234" s="96"/>
      <c r="E234" s="96"/>
      <c r="F234" s="96"/>
      <c r="G234" s="96"/>
      <c r="H234" s="5"/>
    </row>
    <row r="235">
      <c r="A235" s="5"/>
      <c r="B235" s="14"/>
      <c r="C235" s="96"/>
      <c r="D235" s="96"/>
      <c r="E235" s="96"/>
      <c r="F235" s="96"/>
      <c r="G235" s="96"/>
      <c r="H235" s="5"/>
    </row>
    <row r="236">
      <c r="A236" s="5"/>
      <c r="B236" s="14"/>
      <c r="C236" s="96"/>
      <c r="D236" s="96"/>
      <c r="E236" s="96"/>
      <c r="F236" s="96"/>
      <c r="G236" s="96"/>
      <c r="H236" s="5"/>
    </row>
    <row r="237">
      <c r="A237" s="5"/>
      <c r="B237" s="14"/>
      <c r="C237" s="96"/>
      <c r="D237" s="96"/>
      <c r="E237" s="96"/>
      <c r="F237" s="96"/>
      <c r="G237" s="96"/>
      <c r="H237" s="5"/>
    </row>
    <row r="238">
      <c r="A238" s="5"/>
      <c r="B238" s="14"/>
      <c r="C238" s="96"/>
      <c r="D238" s="96"/>
      <c r="E238" s="96"/>
      <c r="F238" s="96"/>
      <c r="G238" s="96"/>
      <c r="H238" s="5"/>
    </row>
    <row r="239">
      <c r="A239" s="5"/>
      <c r="B239" s="14"/>
      <c r="C239" s="96"/>
      <c r="D239" s="96"/>
      <c r="E239" s="96"/>
      <c r="F239" s="96"/>
      <c r="G239" s="96"/>
      <c r="H239" s="5"/>
    </row>
    <row r="240">
      <c r="A240" s="5"/>
      <c r="B240" s="14"/>
      <c r="C240" s="96"/>
      <c r="D240" s="96"/>
      <c r="E240" s="96"/>
      <c r="F240" s="96"/>
      <c r="G240" s="96"/>
      <c r="H240" s="5"/>
    </row>
    <row r="241">
      <c r="A241" s="5"/>
      <c r="B241" s="14"/>
      <c r="C241" s="96"/>
      <c r="D241" s="96"/>
      <c r="E241" s="96"/>
      <c r="F241" s="96"/>
      <c r="G241" s="96"/>
      <c r="H241" s="5"/>
    </row>
    <row r="242">
      <c r="A242" s="5"/>
      <c r="B242" s="14"/>
      <c r="C242" s="96"/>
      <c r="D242" s="96"/>
      <c r="E242" s="96"/>
      <c r="F242" s="96"/>
      <c r="G242" s="96"/>
      <c r="H242" s="5"/>
    </row>
    <row r="243">
      <c r="B243" s="36"/>
    </row>
    <row r="244">
      <c r="B244" s="36"/>
    </row>
    <row r="245">
      <c r="B245" s="36"/>
    </row>
    <row r="246">
      <c r="B246" s="36"/>
    </row>
    <row r="247">
      <c r="B247" s="36"/>
    </row>
    <row r="248">
      <c r="B248" s="36"/>
    </row>
    <row r="249">
      <c r="B249" s="36"/>
    </row>
    <row r="250">
      <c r="B250" s="36"/>
    </row>
    <row r="251">
      <c r="B251" s="36"/>
    </row>
    <row r="252">
      <c r="B252" s="36"/>
    </row>
    <row r="253">
      <c r="B253" s="36"/>
    </row>
    <row r="254">
      <c r="B254" s="36"/>
    </row>
    <row r="255">
      <c r="B255" s="36"/>
    </row>
    <row r="256">
      <c r="B256" s="36"/>
    </row>
    <row r="257">
      <c r="B257" s="36"/>
    </row>
    <row r="258">
      <c r="B258" s="36"/>
    </row>
    <row r="259">
      <c r="B259" s="36"/>
    </row>
    <row r="260">
      <c r="B260" s="36"/>
    </row>
    <row r="261">
      <c r="B261" s="36"/>
    </row>
    <row r="262">
      <c r="B262" s="36"/>
    </row>
    <row r="263">
      <c r="B263" s="36"/>
    </row>
    <row r="264">
      <c r="B264" s="36"/>
    </row>
    <row r="265">
      <c r="B265" s="36"/>
    </row>
    <row r="266">
      <c r="B266" s="36"/>
    </row>
    <row r="267">
      <c r="B267" s="36"/>
    </row>
    <row r="268">
      <c r="B268" s="36"/>
    </row>
    <row r="269">
      <c r="B269" s="36"/>
    </row>
    <row r="270">
      <c r="B270" s="36"/>
    </row>
    <row r="271">
      <c r="B271" s="36"/>
    </row>
    <row r="272">
      <c r="B272" s="36"/>
    </row>
    <row r="273">
      <c r="B273" s="36"/>
    </row>
    <row r="274">
      <c r="B274" s="36"/>
    </row>
    <row r="275">
      <c r="B275" s="36"/>
    </row>
    <row r="276">
      <c r="B276" s="36"/>
    </row>
    <row r="277">
      <c r="B277" s="36"/>
    </row>
    <row r="278">
      <c r="B278" s="36"/>
    </row>
    <row r="279">
      <c r="B279" s="36"/>
    </row>
    <row r="280">
      <c r="B280" s="36"/>
    </row>
    <row r="281">
      <c r="B281" s="36"/>
    </row>
    <row r="282">
      <c r="B282" s="36"/>
    </row>
    <row r="283">
      <c r="B283" s="36"/>
    </row>
    <row r="284">
      <c r="B284" s="36"/>
    </row>
    <row r="285">
      <c r="B285" s="36"/>
    </row>
    <row r="286">
      <c r="B286" s="36"/>
    </row>
    <row r="287">
      <c r="B287" s="36"/>
    </row>
    <row r="288">
      <c r="B288" s="36"/>
    </row>
    <row r="289">
      <c r="B289" s="36"/>
    </row>
    <row r="290">
      <c r="B290" s="36"/>
    </row>
    <row r="291">
      <c r="B291" s="36"/>
    </row>
    <row r="292">
      <c r="B292" s="36"/>
    </row>
    <row r="293">
      <c r="B293" s="36"/>
    </row>
    <row r="294">
      <c r="B294" s="36"/>
    </row>
    <row r="295">
      <c r="B295" s="36"/>
    </row>
    <row r="296">
      <c r="B296" s="36"/>
    </row>
    <row r="297">
      <c r="B297" s="36"/>
    </row>
    <row r="298">
      <c r="B298" s="36"/>
    </row>
    <row r="299">
      <c r="B299" s="36"/>
    </row>
    <row r="300">
      <c r="B300" s="36"/>
    </row>
    <row r="301">
      <c r="B301" s="36"/>
    </row>
    <row r="302">
      <c r="B302" s="36"/>
    </row>
    <row r="303">
      <c r="B303" s="36"/>
    </row>
    <row r="304">
      <c r="B304" s="36"/>
    </row>
    <row r="305">
      <c r="B305" s="36"/>
    </row>
    <row r="306">
      <c r="B306" s="36"/>
    </row>
    <row r="307">
      <c r="B307" s="36"/>
    </row>
    <row r="308">
      <c r="B308" s="36"/>
    </row>
    <row r="309">
      <c r="B309" s="36"/>
    </row>
    <row r="310">
      <c r="B310" s="36"/>
    </row>
    <row r="311">
      <c r="B311" s="36"/>
    </row>
    <row r="312">
      <c r="B312" s="36"/>
    </row>
    <row r="313">
      <c r="B313" s="36"/>
    </row>
    <row r="314">
      <c r="B314" s="36"/>
    </row>
    <row r="315">
      <c r="B315" s="36"/>
    </row>
    <row r="316">
      <c r="B316" s="36"/>
    </row>
    <row r="317">
      <c r="B317" s="36"/>
    </row>
    <row r="318">
      <c r="B318" s="36"/>
    </row>
    <row r="319">
      <c r="B319" s="36"/>
    </row>
    <row r="320">
      <c r="B320" s="36"/>
    </row>
    <row r="321">
      <c r="B321" s="36"/>
    </row>
    <row r="322">
      <c r="B322" s="36"/>
    </row>
    <row r="323">
      <c r="B323" s="36"/>
    </row>
    <row r="324">
      <c r="B324" s="36"/>
    </row>
    <row r="325">
      <c r="B325" s="36"/>
    </row>
    <row r="326">
      <c r="B326" s="36"/>
    </row>
    <row r="327">
      <c r="B327" s="36"/>
    </row>
    <row r="328">
      <c r="B328" s="36"/>
    </row>
    <row r="329">
      <c r="B329" s="36"/>
    </row>
    <row r="330">
      <c r="B330" s="36"/>
    </row>
    <row r="331">
      <c r="B331" s="36"/>
    </row>
    <row r="332">
      <c r="B332" s="36"/>
    </row>
    <row r="333">
      <c r="B333" s="36"/>
    </row>
    <row r="334">
      <c r="B334" s="36"/>
    </row>
    <row r="335">
      <c r="B335" s="36"/>
    </row>
    <row r="336">
      <c r="B336" s="36"/>
    </row>
    <row r="337">
      <c r="B337" s="36"/>
    </row>
    <row r="338">
      <c r="B338" s="36"/>
    </row>
    <row r="339">
      <c r="B339" s="36"/>
    </row>
    <row r="340">
      <c r="B340" s="36"/>
    </row>
    <row r="341">
      <c r="B341" s="36"/>
    </row>
    <row r="342">
      <c r="B342" s="36"/>
    </row>
    <row r="343">
      <c r="B343" s="36"/>
    </row>
    <row r="344">
      <c r="B344" s="36"/>
    </row>
    <row r="345">
      <c r="B345" s="36"/>
    </row>
    <row r="346">
      <c r="B346" s="36"/>
    </row>
    <row r="347">
      <c r="B347" s="36"/>
    </row>
    <row r="348">
      <c r="B348" s="36"/>
    </row>
    <row r="349">
      <c r="B349" s="36"/>
    </row>
    <row r="350">
      <c r="B350" s="36"/>
    </row>
    <row r="351">
      <c r="B351" s="36"/>
    </row>
    <row r="352">
      <c r="B352" s="36"/>
    </row>
    <row r="353">
      <c r="B353" s="36"/>
    </row>
    <row r="354">
      <c r="B354" s="36"/>
    </row>
    <row r="355">
      <c r="B355" s="36"/>
    </row>
    <row r="356">
      <c r="B356" s="36"/>
    </row>
    <row r="357">
      <c r="B357" s="36"/>
    </row>
    <row r="358">
      <c r="B358" s="36"/>
    </row>
    <row r="359">
      <c r="B359" s="36"/>
    </row>
    <row r="360">
      <c r="B360" s="36"/>
    </row>
    <row r="361">
      <c r="B361" s="36"/>
    </row>
    <row r="362">
      <c r="B362" s="36"/>
    </row>
    <row r="363">
      <c r="B363" s="36"/>
    </row>
    <row r="364">
      <c r="B364" s="36"/>
    </row>
    <row r="365">
      <c r="B365" s="36"/>
    </row>
    <row r="366">
      <c r="B366" s="36"/>
    </row>
    <row r="367">
      <c r="B367" s="36"/>
    </row>
    <row r="368">
      <c r="B368" s="36"/>
    </row>
    <row r="369">
      <c r="B369" s="36"/>
    </row>
    <row r="370">
      <c r="B370" s="36"/>
    </row>
    <row r="371">
      <c r="B371" s="36"/>
    </row>
    <row r="372">
      <c r="B372" s="36"/>
    </row>
    <row r="373">
      <c r="B373" s="36"/>
    </row>
    <row r="374">
      <c r="B374" s="36"/>
    </row>
    <row r="375">
      <c r="B375" s="36"/>
    </row>
    <row r="376">
      <c r="B376" s="36"/>
    </row>
    <row r="377">
      <c r="B377" s="36"/>
    </row>
    <row r="378">
      <c r="B378" s="36"/>
    </row>
    <row r="379">
      <c r="B379" s="36"/>
    </row>
    <row r="380">
      <c r="B380" s="36"/>
    </row>
    <row r="381">
      <c r="B381" s="36"/>
    </row>
    <row r="382">
      <c r="B382" s="36"/>
    </row>
    <row r="383">
      <c r="B383" s="36"/>
    </row>
    <row r="384">
      <c r="B384" s="36"/>
    </row>
    <row r="385">
      <c r="B385" s="36"/>
    </row>
    <row r="386">
      <c r="B386" s="36"/>
    </row>
    <row r="387">
      <c r="B387" s="36"/>
    </row>
    <row r="388">
      <c r="B388" s="36"/>
    </row>
    <row r="389">
      <c r="B389" s="36"/>
    </row>
    <row r="390">
      <c r="B390" s="36"/>
    </row>
    <row r="391">
      <c r="B391" s="36"/>
    </row>
    <row r="392">
      <c r="B392" s="36"/>
    </row>
    <row r="393">
      <c r="B393" s="36"/>
    </row>
    <row r="394">
      <c r="B394" s="36"/>
    </row>
    <row r="395">
      <c r="B395" s="36"/>
    </row>
    <row r="396">
      <c r="B396" s="36"/>
    </row>
    <row r="397">
      <c r="B397" s="36"/>
    </row>
    <row r="398">
      <c r="B398" s="36"/>
    </row>
    <row r="399">
      <c r="B399" s="36"/>
    </row>
    <row r="400">
      <c r="B400" s="36"/>
    </row>
    <row r="401">
      <c r="B401" s="36"/>
    </row>
    <row r="402">
      <c r="B402" s="36"/>
    </row>
    <row r="403">
      <c r="B403" s="36"/>
    </row>
    <row r="404">
      <c r="B404" s="36"/>
    </row>
    <row r="405">
      <c r="B405" s="36"/>
    </row>
    <row r="406">
      <c r="B406" s="36"/>
    </row>
    <row r="407">
      <c r="B407" s="36"/>
    </row>
    <row r="408">
      <c r="B408" s="36"/>
    </row>
    <row r="409">
      <c r="B409" s="36"/>
    </row>
    <row r="410">
      <c r="B410" s="36"/>
    </row>
    <row r="411">
      <c r="B411" s="36"/>
    </row>
    <row r="412">
      <c r="B412" s="36"/>
    </row>
    <row r="413">
      <c r="B413" s="36"/>
    </row>
    <row r="414">
      <c r="B414" s="36"/>
    </row>
    <row r="415">
      <c r="B415" s="36"/>
    </row>
    <row r="416">
      <c r="B416" s="36"/>
    </row>
    <row r="417">
      <c r="B417" s="36"/>
    </row>
    <row r="418">
      <c r="B418" s="36"/>
    </row>
    <row r="419">
      <c r="B419" s="36"/>
    </row>
    <row r="420">
      <c r="B420" s="36"/>
    </row>
    <row r="421">
      <c r="B421" s="36"/>
    </row>
    <row r="422">
      <c r="B422" s="36"/>
    </row>
    <row r="423">
      <c r="B423" s="36"/>
    </row>
    <row r="424">
      <c r="B424" s="36"/>
    </row>
    <row r="425">
      <c r="B425" s="36"/>
    </row>
    <row r="426">
      <c r="B426" s="36"/>
    </row>
    <row r="427">
      <c r="B427" s="36"/>
    </row>
    <row r="428">
      <c r="B428" s="36"/>
    </row>
    <row r="429">
      <c r="B429" s="36"/>
    </row>
    <row r="430">
      <c r="B430" s="36"/>
    </row>
    <row r="431">
      <c r="B431" s="36"/>
    </row>
    <row r="432">
      <c r="B432" s="36"/>
    </row>
    <row r="433">
      <c r="B433" s="36"/>
    </row>
    <row r="434">
      <c r="B434" s="36"/>
    </row>
    <row r="435">
      <c r="B435" s="36"/>
    </row>
    <row r="436">
      <c r="B436" s="36"/>
    </row>
    <row r="437">
      <c r="B437" s="36"/>
    </row>
    <row r="438">
      <c r="B438" s="36"/>
    </row>
    <row r="439">
      <c r="B439" s="36"/>
    </row>
    <row r="440">
      <c r="B440" s="36"/>
    </row>
    <row r="441">
      <c r="B441" s="36"/>
    </row>
    <row r="442">
      <c r="B442" s="36"/>
    </row>
    <row r="443">
      <c r="B443" s="36"/>
    </row>
    <row r="444">
      <c r="B444" s="36"/>
    </row>
    <row r="445">
      <c r="B445" s="36"/>
    </row>
    <row r="446">
      <c r="B446" s="36"/>
    </row>
    <row r="447">
      <c r="B447" s="36"/>
    </row>
    <row r="448">
      <c r="B448" s="36"/>
    </row>
    <row r="449">
      <c r="B449" s="36"/>
    </row>
    <row r="450">
      <c r="B450" s="36"/>
    </row>
    <row r="451">
      <c r="B451" s="36"/>
    </row>
    <row r="452">
      <c r="B452" s="36"/>
    </row>
    <row r="453">
      <c r="B453" s="36"/>
    </row>
    <row r="454">
      <c r="B454" s="36"/>
    </row>
    <row r="455">
      <c r="B455" s="36"/>
    </row>
    <row r="456">
      <c r="B456" s="36"/>
    </row>
    <row r="457">
      <c r="B457" s="36"/>
    </row>
    <row r="458">
      <c r="B458" s="36"/>
    </row>
    <row r="459">
      <c r="B459" s="36"/>
    </row>
    <row r="460">
      <c r="B460" s="36"/>
    </row>
    <row r="461">
      <c r="B461" s="36"/>
    </row>
    <row r="462">
      <c r="B462" s="36"/>
    </row>
    <row r="463">
      <c r="B463" s="36"/>
    </row>
    <row r="464">
      <c r="B464" s="36"/>
    </row>
    <row r="465">
      <c r="B465" s="36"/>
    </row>
    <row r="466">
      <c r="B466" s="36"/>
    </row>
    <row r="467">
      <c r="B467" s="36"/>
    </row>
    <row r="468">
      <c r="B468" s="36"/>
    </row>
    <row r="469">
      <c r="B469" s="36"/>
    </row>
    <row r="470">
      <c r="B470" s="36"/>
    </row>
    <row r="471">
      <c r="B471" s="36"/>
    </row>
    <row r="472">
      <c r="B472" s="36"/>
    </row>
    <row r="473">
      <c r="B473" s="36"/>
    </row>
    <row r="474">
      <c r="B474" s="36"/>
    </row>
    <row r="475">
      <c r="B475" s="36"/>
    </row>
    <row r="476">
      <c r="B476" s="36"/>
    </row>
    <row r="477">
      <c r="B477" s="36"/>
    </row>
    <row r="478">
      <c r="B478" s="36"/>
    </row>
    <row r="479">
      <c r="B479" s="36"/>
    </row>
    <row r="480">
      <c r="B480" s="36"/>
    </row>
    <row r="481">
      <c r="B481" s="36"/>
    </row>
    <row r="482">
      <c r="B482" s="36"/>
    </row>
    <row r="483">
      <c r="B483" s="36"/>
    </row>
    <row r="484">
      <c r="B484" s="36"/>
    </row>
    <row r="485">
      <c r="B485" s="36"/>
    </row>
    <row r="486">
      <c r="B486" s="36"/>
    </row>
    <row r="487">
      <c r="B487" s="36"/>
    </row>
    <row r="488">
      <c r="B488" s="36"/>
    </row>
    <row r="489">
      <c r="B489" s="36"/>
    </row>
    <row r="490">
      <c r="B490" s="36"/>
    </row>
    <row r="491">
      <c r="B491" s="36"/>
    </row>
    <row r="492">
      <c r="B492" s="36"/>
    </row>
    <row r="493">
      <c r="B493" s="36"/>
    </row>
    <row r="494">
      <c r="B494" s="36"/>
    </row>
    <row r="495">
      <c r="B495" s="36"/>
    </row>
    <row r="496">
      <c r="B496" s="36"/>
    </row>
    <row r="497">
      <c r="B497" s="36"/>
    </row>
    <row r="498">
      <c r="B498" s="36"/>
    </row>
    <row r="499">
      <c r="B499" s="36"/>
    </row>
    <row r="500">
      <c r="B500" s="36"/>
    </row>
    <row r="501">
      <c r="B501" s="36"/>
    </row>
    <row r="502">
      <c r="B502" s="36"/>
    </row>
    <row r="503">
      <c r="B503" s="36"/>
    </row>
    <row r="504">
      <c r="B504" s="36"/>
    </row>
    <row r="505">
      <c r="B505" s="36"/>
    </row>
    <row r="506">
      <c r="B506" s="36"/>
    </row>
    <row r="507">
      <c r="B507" s="36"/>
    </row>
    <row r="508">
      <c r="B508" s="36"/>
    </row>
    <row r="509">
      <c r="B509" s="36"/>
    </row>
    <row r="510">
      <c r="B510" s="36"/>
    </row>
    <row r="511">
      <c r="B511" s="36"/>
    </row>
    <row r="512">
      <c r="B512" s="36"/>
    </row>
    <row r="513">
      <c r="B513" s="36"/>
    </row>
    <row r="514">
      <c r="B514" s="36"/>
    </row>
    <row r="515">
      <c r="B515" s="36"/>
    </row>
    <row r="516">
      <c r="B516" s="36"/>
    </row>
    <row r="517">
      <c r="B517" s="36"/>
    </row>
    <row r="518">
      <c r="B518" s="36"/>
    </row>
    <row r="519">
      <c r="B519" s="36"/>
    </row>
    <row r="520">
      <c r="B520" s="36"/>
    </row>
    <row r="521">
      <c r="B521" s="36"/>
    </row>
    <row r="522">
      <c r="B522" s="36"/>
    </row>
    <row r="523">
      <c r="B523" s="36"/>
    </row>
    <row r="524">
      <c r="B524" s="36"/>
    </row>
    <row r="525">
      <c r="B525" s="36"/>
    </row>
    <row r="526">
      <c r="B526" s="36"/>
    </row>
    <row r="527">
      <c r="B527" s="36"/>
    </row>
    <row r="528">
      <c r="B528" s="36"/>
    </row>
    <row r="529">
      <c r="B529" s="36"/>
    </row>
    <row r="530">
      <c r="B530" s="36"/>
    </row>
    <row r="531">
      <c r="B531" s="36"/>
    </row>
    <row r="532">
      <c r="B532" s="36"/>
    </row>
    <row r="533">
      <c r="B533" s="36"/>
    </row>
    <row r="534">
      <c r="B534" s="36"/>
    </row>
    <row r="535">
      <c r="B535" s="36"/>
    </row>
    <row r="536">
      <c r="B536" s="36"/>
    </row>
    <row r="537">
      <c r="B537" s="36"/>
    </row>
    <row r="538">
      <c r="B538" s="36"/>
    </row>
    <row r="539">
      <c r="B539" s="36"/>
    </row>
    <row r="540">
      <c r="B540" s="36"/>
    </row>
    <row r="541">
      <c r="B541" s="36"/>
    </row>
    <row r="542">
      <c r="B542" s="36"/>
    </row>
    <row r="543">
      <c r="B543" s="36"/>
    </row>
    <row r="544">
      <c r="B544" s="36"/>
    </row>
    <row r="545">
      <c r="B545" s="36"/>
    </row>
    <row r="546">
      <c r="B546" s="36"/>
    </row>
    <row r="547">
      <c r="B547" s="36"/>
    </row>
    <row r="548">
      <c r="B548" s="36"/>
    </row>
    <row r="549">
      <c r="B549" s="36"/>
    </row>
    <row r="550">
      <c r="B550" s="36"/>
    </row>
    <row r="551">
      <c r="B551" s="36"/>
    </row>
    <row r="552">
      <c r="B552" s="36"/>
    </row>
    <row r="553">
      <c r="B553" s="36"/>
    </row>
    <row r="554">
      <c r="B554" s="36"/>
    </row>
    <row r="555">
      <c r="B555" s="36"/>
    </row>
    <row r="556">
      <c r="B556" s="36"/>
    </row>
    <row r="557">
      <c r="B557" s="36"/>
    </row>
    <row r="558">
      <c r="B558" s="36"/>
    </row>
    <row r="559">
      <c r="B559" s="36"/>
    </row>
    <row r="560">
      <c r="B560" s="36"/>
    </row>
    <row r="561">
      <c r="B561" s="36"/>
    </row>
    <row r="562">
      <c r="B562" s="36"/>
    </row>
    <row r="563">
      <c r="B563" s="36"/>
    </row>
    <row r="564">
      <c r="B564" s="36"/>
    </row>
    <row r="565">
      <c r="B565" s="36"/>
    </row>
    <row r="566">
      <c r="B566" s="36"/>
    </row>
    <row r="567">
      <c r="B567" s="36"/>
    </row>
    <row r="568">
      <c r="B568" s="36"/>
    </row>
    <row r="569">
      <c r="B569" s="36"/>
    </row>
    <row r="570">
      <c r="B570" s="36"/>
    </row>
    <row r="571">
      <c r="B571" s="36"/>
    </row>
    <row r="572">
      <c r="B572" s="36"/>
    </row>
    <row r="573">
      <c r="B573" s="36"/>
    </row>
    <row r="574">
      <c r="B574" s="36"/>
    </row>
    <row r="575">
      <c r="B575" s="36"/>
    </row>
    <row r="576">
      <c r="B576" s="36"/>
    </row>
    <row r="577">
      <c r="B577" s="36"/>
    </row>
    <row r="578">
      <c r="B578" s="36"/>
    </row>
    <row r="579">
      <c r="B579" s="36"/>
    </row>
    <row r="580">
      <c r="B580" s="36"/>
    </row>
    <row r="581">
      <c r="B581" s="36"/>
    </row>
    <row r="582">
      <c r="B582" s="36"/>
    </row>
    <row r="583">
      <c r="B583" s="36"/>
    </row>
    <row r="584">
      <c r="B584" s="36"/>
    </row>
    <row r="585">
      <c r="B585" s="36"/>
    </row>
    <row r="586">
      <c r="B586" s="36"/>
    </row>
    <row r="587">
      <c r="B587" s="36"/>
    </row>
    <row r="588">
      <c r="B588" s="36"/>
    </row>
    <row r="589">
      <c r="B589" s="36"/>
    </row>
    <row r="590">
      <c r="B590" s="36"/>
    </row>
    <row r="591">
      <c r="B591" s="36"/>
    </row>
    <row r="592">
      <c r="B592" s="36"/>
    </row>
    <row r="593">
      <c r="B593" s="36"/>
    </row>
    <row r="594">
      <c r="B594" s="36"/>
    </row>
    <row r="595">
      <c r="B595" s="36"/>
    </row>
    <row r="596">
      <c r="B596" s="36"/>
    </row>
    <row r="597">
      <c r="B597" s="36"/>
    </row>
    <row r="598">
      <c r="B598" s="36"/>
    </row>
    <row r="599">
      <c r="B599" s="36"/>
    </row>
    <row r="600">
      <c r="B600" s="36"/>
    </row>
    <row r="601">
      <c r="B601" s="36"/>
    </row>
    <row r="602">
      <c r="B602" s="36"/>
    </row>
    <row r="603">
      <c r="B603" s="36"/>
    </row>
    <row r="604">
      <c r="B604" s="36"/>
    </row>
    <row r="605">
      <c r="B605" s="36"/>
    </row>
    <row r="606">
      <c r="B606" s="36"/>
    </row>
    <row r="607">
      <c r="B607" s="36"/>
    </row>
    <row r="608">
      <c r="B608" s="36"/>
    </row>
    <row r="609">
      <c r="B609" s="36"/>
    </row>
    <row r="610">
      <c r="B610" s="36"/>
    </row>
    <row r="611">
      <c r="B611" s="36"/>
    </row>
    <row r="612">
      <c r="B612" s="36"/>
    </row>
    <row r="613">
      <c r="B613" s="36"/>
    </row>
    <row r="614">
      <c r="B614" s="36"/>
    </row>
    <row r="615">
      <c r="B615" s="36"/>
    </row>
    <row r="616">
      <c r="B616" s="36"/>
    </row>
    <row r="617">
      <c r="B617" s="36"/>
    </row>
    <row r="618">
      <c r="B618" s="36"/>
    </row>
    <row r="619">
      <c r="B619" s="36"/>
    </row>
    <row r="620">
      <c r="B620" s="36"/>
    </row>
    <row r="621">
      <c r="B621" s="36"/>
    </row>
    <row r="622">
      <c r="B622" s="36"/>
    </row>
    <row r="623">
      <c r="B623" s="36"/>
    </row>
    <row r="624">
      <c r="B624" s="36"/>
    </row>
    <row r="625">
      <c r="B625" s="36"/>
    </row>
    <row r="626">
      <c r="B626" s="36"/>
    </row>
    <row r="627">
      <c r="B627" s="36"/>
    </row>
    <row r="628">
      <c r="B628" s="36"/>
    </row>
    <row r="629">
      <c r="B629" s="36"/>
    </row>
    <row r="630">
      <c r="B630" s="36"/>
    </row>
    <row r="631">
      <c r="B631" s="36"/>
    </row>
    <row r="632">
      <c r="B632" s="36"/>
    </row>
    <row r="633">
      <c r="B633" s="36"/>
    </row>
    <row r="634">
      <c r="B634" s="36"/>
    </row>
    <row r="635">
      <c r="B635" s="36"/>
    </row>
    <row r="636">
      <c r="B636" s="36"/>
    </row>
    <row r="637">
      <c r="B637" s="36"/>
    </row>
    <row r="638">
      <c r="B638" s="36"/>
    </row>
    <row r="639">
      <c r="B639" s="36"/>
    </row>
    <row r="640">
      <c r="B640" s="36"/>
    </row>
    <row r="641">
      <c r="B641" s="36"/>
    </row>
    <row r="642">
      <c r="B642" s="36"/>
    </row>
    <row r="643">
      <c r="B643" s="36"/>
    </row>
    <row r="644">
      <c r="B644" s="36"/>
    </row>
    <row r="645">
      <c r="B645" s="36"/>
    </row>
    <row r="646">
      <c r="B646" s="36"/>
    </row>
    <row r="647">
      <c r="B647" s="36"/>
    </row>
    <row r="648">
      <c r="B648" s="36"/>
    </row>
    <row r="649">
      <c r="B649" s="36"/>
    </row>
    <row r="650">
      <c r="B650" s="36"/>
    </row>
    <row r="651">
      <c r="B651" s="36"/>
    </row>
    <row r="652">
      <c r="B652" s="36"/>
    </row>
    <row r="653">
      <c r="B653" s="36"/>
    </row>
    <row r="654">
      <c r="B654" s="36"/>
    </row>
    <row r="655">
      <c r="B655" s="36"/>
    </row>
    <row r="656">
      <c r="B656" s="36"/>
    </row>
    <row r="657">
      <c r="B657" s="36"/>
    </row>
    <row r="658">
      <c r="B658" s="36"/>
    </row>
    <row r="659">
      <c r="B659" s="36"/>
    </row>
    <row r="660">
      <c r="B660" s="36"/>
    </row>
    <row r="661">
      <c r="B661" s="36"/>
    </row>
    <row r="662">
      <c r="B662" s="36"/>
    </row>
    <row r="663">
      <c r="B663" s="36"/>
    </row>
    <row r="664">
      <c r="B664" s="36"/>
    </row>
    <row r="665">
      <c r="B665" s="36"/>
    </row>
    <row r="666">
      <c r="B666" s="36"/>
    </row>
    <row r="667">
      <c r="B667" s="36"/>
    </row>
    <row r="668">
      <c r="B668" s="36"/>
    </row>
    <row r="669">
      <c r="B669" s="36"/>
    </row>
    <row r="670">
      <c r="B670" s="36"/>
    </row>
    <row r="671">
      <c r="B671" s="36"/>
    </row>
    <row r="672">
      <c r="B672" s="36"/>
    </row>
    <row r="673">
      <c r="B673" s="36"/>
    </row>
    <row r="674">
      <c r="B674" s="36"/>
    </row>
    <row r="675">
      <c r="B675" s="36"/>
    </row>
    <row r="676">
      <c r="B676" s="36"/>
    </row>
    <row r="677">
      <c r="B677" s="36"/>
    </row>
    <row r="678">
      <c r="B678" s="36"/>
    </row>
    <row r="679">
      <c r="B679" s="36"/>
    </row>
    <row r="680">
      <c r="B680" s="36"/>
    </row>
    <row r="681">
      <c r="B681" s="36"/>
    </row>
    <row r="682">
      <c r="B682" s="36"/>
    </row>
    <row r="683">
      <c r="B683" s="36"/>
    </row>
    <row r="684">
      <c r="B684" s="36"/>
    </row>
    <row r="685">
      <c r="B685" s="36"/>
    </row>
    <row r="686">
      <c r="B686" s="36"/>
    </row>
    <row r="687">
      <c r="B687" s="36"/>
    </row>
    <row r="688">
      <c r="B688" s="36"/>
    </row>
    <row r="689">
      <c r="B689" s="36"/>
    </row>
    <row r="690">
      <c r="B690" s="36"/>
    </row>
    <row r="691">
      <c r="B691" s="36"/>
    </row>
    <row r="692">
      <c r="B692" s="36"/>
    </row>
    <row r="693">
      <c r="B693" s="36"/>
    </row>
    <row r="694">
      <c r="B694" s="36"/>
    </row>
    <row r="695">
      <c r="B695" s="36"/>
    </row>
    <row r="696">
      <c r="B696" s="36"/>
    </row>
    <row r="697">
      <c r="B697" s="36"/>
    </row>
    <row r="698">
      <c r="B698" s="36"/>
    </row>
    <row r="699">
      <c r="B699" s="36"/>
    </row>
    <row r="700">
      <c r="B700" s="36"/>
    </row>
    <row r="701">
      <c r="B701" s="36"/>
    </row>
    <row r="702">
      <c r="B702" s="36"/>
    </row>
    <row r="703">
      <c r="B703" s="36"/>
    </row>
    <row r="704">
      <c r="B704" s="36"/>
    </row>
    <row r="705">
      <c r="B705" s="36"/>
    </row>
    <row r="706">
      <c r="B706" s="36"/>
    </row>
    <row r="707">
      <c r="B707" s="36"/>
    </row>
    <row r="708">
      <c r="B708" s="36"/>
    </row>
    <row r="709">
      <c r="B709" s="36"/>
    </row>
    <row r="710">
      <c r="B710" s="36"/>
    </row>
    <row r="711">
      <c r="B711" s="36"/>
    </row>
    <row r="712">
      <c r="B712" s="36"/>
    </row>
    <row r="713">
      <c r="B713" s="36"/>
    </row>
    <row r="714">
      <c r="B714" s="36"/>
    </row>
    <row r="715">
      <c r="B715" s="36"/>
    </row>
    <row r="716">
      <c r="B716" s="36"/>
    </row>
    <row r="717">
      <c r="B717" s="36"/>
    </row>
    <row r="718">
      <c r="B718" s="36"/>
    </row>
    <row r="719">
      <c r="B719" s="36"/>
    </row>
    <row r="720">
      <c r="B720" s="36"/>
    </row>
    <row r="721">
      <c r="B721" s="36"/>
    </row>
    <row r="722">
      <c r="B722" s="36"/>
    </row>
    <row r="723">
      <c r="B723" s="36"/>
    </row>
    <row r="724">
      <c r="B724" s="36"/>
    </row>
    <row r="725">
      <c r="B725" s="36"/>
    </row>
    <row r="726">
      <c r="B726" s="36"/>
    </row>
    <row r="727">
      <c r="B727" s="36"/>
    </row>
    <row r="728">
      <c r="B728" s="36"/>
    </row>
    <row r="729">
      <c r="B729" s="36"/>
    </row>
    <row r="730">
      <c r="B730" s="36"/>
    </row>
    <row r="731">
      <c r="B731" s="36"/>
    </row>
    <row r="732">
      <c r="B732" s="36"/>
    </row>
    <row r="733">
      <c r="B733" s="36"/>
    </row>
    <row r="734">
      <c r="B734" s="36"/>
    </row>
    <row r="735">
      <c r="B735" s="36"/>
    </row>
    <row r="736">
      <c r="B736" s="36"/>
    </row>
    <row r="737">
      <c r="B737" s="36"/>
    </row>
    <row r="738">
      <c r="B738" s="36"/>
    </row>
    <row r="739">
      <c r="B739" s="36"/>
    </row>
    <row r="740">
      <c r="B740" s="36"/>
    </row>
    <row r="741">
      <c r="B741" s="36"/>
    </row>
    <row r="742">
      <c r="B742" s="36"/>
    </row>
    <row r="743">
      <c r="B743" s="36"/>
    </row>
    <row r="744">
      <c r="B744" s="36"/>
    </row>
    <row r="745">
      <c r="B745" s="36"/>
    </row>
    <row r="746">
      <c r="B746" s="36"/>
    </row>
    <row r="747">
      <c r="B747" s="36"/>
    </row>
    <row r="748">
      <c r="B748" s="36"/>
    </row>
    <row r="749">
      <c r="B749" s="36"/>
    </row>
    <row r="750">
      <c r="B750" s="36"/>
    </row>
    <row r="751">
      <c r="B751" s="36"/>
    </row>
    <row r="752">
      <c r="B752" s="36"/>
    </row>
    <row r="753">
      <c r="B753" s="36"/>
    </row>
    <row r="754">
      <c r="B754" s="36"/>
    </row>
    <row r="755">
      <c r="B755" s="36"/>
    </row>
    <row r="756">
      <c r="B756" s="36"/>
    </row>
    <row r="757">
      <c r="B757" s="36"/>
    </row>
    <row r="758">
      <c r="B758" s="36"/>
    </row>
    <row r="759">
      <c r="B759" s="36"/>
    </row>
    <row r="760">
      <c r="B760" s="36"/>
    </row>
    <row r="761">
      <c r="B761" s="36"/>
    </row>
    <row r="762">
      <c r="B762" s="36"/>
    </row>
    <row r="763">
      <c r="B763" s="36"/>
    </row>
    <row r="764">
      <c r="B764" s="36"/>
    </row>
    <row r="765">
      <c r="B765" s="36"/>
    </row>
    <row r="766">
      <c r="B766" s="36"/>
    </row>
    <row r="767">
      <c r="B767" s="36"/>
    </row>
    <row r="768">
      <c r="B768" s="36"/>
    </row>
    <row r="769">
      <c r="B769" s="36"/>
    </row>
    <row r="770">
      <c r="B770" s="36"/>
    </row>
    <row r="771">
      <c r="B771" s="36"/>
    </row>
    <row r="772">
      <c r="B772" s="36"/>
    </row>
    <row r="773">
      <c r="B773" s="36"/>
    </row>
    <row r="774">
      <c r="B774" s="36"/>
    </row>
    <row r="775">
      <c r="B775" s="36"/>
    </row>
    <row r="776">
      <c r="B776" s="36"/>
    </row>
    <row r="777">
      <c r="B777" s="36"/>
    </row>
    <row r="778">
      <c r="B778" s="36"/>
    </row>
    <row r="779">
      <c r="B779" s="36"/>
    </row>
    <row r="780">
      <c r="B780" s="36"/>
    </row>
    <row r="781">
      <c r="B781" s="36"/>
    </row>
    <row r="782">
      <c r="B782" s="36"/>
    </row>
    <row r="783">
      <c r="B783" s="36"/>
    </row>
    <row r="784">
      <c r="B784" s="36"/>
    </row>
    <row r="785">
      <c r="B785" s="36"/>
    </row>
    <row r="786">
      <c r="B786" s="36"/>
    </row>
    <row r="787">
      <c r="B787" s="36"/>
    </row>
    <row r="788">
      <c r="B788" s="36"/>
    </row>
    <row r="789">
      <c r="B789" s="36"/>
    </row>
    <row r="790">
      <c r="B790" s="36"/>
    </row>
    <row r="791">
      <c r="B791" s="36"/>
    </row>
    <row r="792">
      <c r="B792" s="36"/>
    </row>
    <row r="793">
      <c r="B793" s="36"/>
    </row>
    <row r="794">
      <c r="B794" s="36"/>
    </row>
    <row r="795">
      <c r="B795" s="36"/>
    </row>
    <row r="796">
      <c r="B796" s="36"/>
    </row>
    <row r="797">
      <c r="B797" s="36"/>
    </row>
    <row r="798">
      <c r="B798" s="36"/>
    </row>
    <row r="799">
      <c r="B799" s="36"/>
    </row>
    <row r="800">
      <c r="B800" s="36"/>
    </row>
    <row r="801">
      <c r="B801" s="36"/>
    </row>
    <row r="802">
      <c r="B802" s="36"/>
    </row>
    <row r="803">
      <c r="B803" s="36"/>
    </row>
    <row r="804">
      <c r="B804" s="36"/>
    </row>
    <row r="805">
      <c r="B805" s="36"/>
    </row>
    <row r="806">
      <c r="B806" s="36"/>
    </row>
    <row r="807">
      <c r="B807" s="36"/>
    </row>
    <row r="808">
      <c r="B808" s="36"/>
    </row>
    <row r="809">
      <c r="B809" s="36"/>
    </row>
    <row r="810">
      <c r="B810" s="36"/>
    </row>
    <row r="811">
      <c r="B811" s="36"/>
    </row>
    <row r="812">
      <c r="B812" s="36"/>
    </row>
    <row r="813">
      <c r="B813" s="36"/>
    </row>
    <row r="814">
      <c r="B814" s="36"/>
    </row>
    <row r="815">
      <c r="B815" s="36"/>
    </row>
    <row r="816">
      <c r="B816" s="36"/>
    </row>
    <row r="817">
      <c r="B817" s="36"/>
    </row>
    <row r="818">
      <c r="B818" s="36"/>
    </row>
    <row r="819">
      <c r="B819" s="36"/>
    </row>
    <row r="820">
      <c r="B820" s="36"/>
    </row>
    <row r="821">
      <c r="B821" s="36"/>
    </row>
    <row r="822">
      <c r="B822" s="36"/>
    </row>
    <row r="823">
      <c r="B823" s="36"/>
    </row>
    <row r="824">
      <c r="B824" s="36"/>
    </row>
    <row r="825">
      <c r="B825" s="36"/>
    </row>
    <row r="826">
      <c r="B826" s="36"/>
    </row>
    <row r="827">
      <c r="B827" s="36"/>
    </row>
    <row r="828">
      <c r="B828" s="36"/>
    </row>
    <row r="829">
      <c r="B829" s="36"/>
    </row>
    <row r="830">
      <c r="B830" s="36"/>
    </row>
    <row r="831">
      <c r="B831" s="36"/>
    </row>
    <row r="832">
      <c r="B832" s="36"/>
    </row>
    <row r="833">
      <c r="B833" s="36"/>
    </row>
    <row r="834">
      <c r="B834" s="36"/>
    </row>
    <row r="835">
      <c r="B835" s="36"/>
    </row>
    <row r="836">
      <c r="B836" s="36"/>
    </row>
    <row r="837">
      <c r="B837" s="36"/>
    </row>
    <row r="838">
      <c r="B838" s="36"/>
    </row>
    <row r="839">
      <c r="B839" s="36"/>
    </row>
    <row r="840">
      <c r="B840" s="36"/>
    </row>
    <row r="841">
      <c r="B841" s="36"/>
    </row>
    <row r="842">
      <c r="B842" s="36"/>
    </row>
    <row r="843">
      <c r="B843" s="36"/>
    </row>
    <row r="844">
      <c r="B844" s="36"/>
    </row>
    <row r="845">
      <c r="B845" s="36"/>
    </row>
    <row r="846">
      <c r="B846" s="36"/>
    </row>
    <row r="847">
      <c r="B847" s="36"/>
    </row>
    <row r="848">
      <c r="B848" s="36"/>
    </row>
    <row r="849">
      <c r="B849" s="36"/>
    </row>
    <row r="850">
      <c r="B850" s="36"/>
    </row>
    <row r="851">
      <c r="B851" s="36"/>
    </row>
    <row r="852">
      <c r="B852" s="36"/>
    </row>
    <row r="853">
      <c r="B853" s="36"/>
    </row>
    <row r="854">
      <c r="B854" s="36"/>
    </row>
    <row r="855">
      <c r="B855" s="36"/>
    </row>
    <row r="856">
      <c r="B856" s="36"/>
    </row>
    <row r="857">
      <c r="B857" s="36"/>
    </row>
    <row r="858">
      <c r="B858" s="36"/>
    </row>
    <row r="859">
      <c r="B859" s="36"/>
    </row>
    <row r="860">
      <c r="B860" s="36"/>
    </row>
    <row r="861">
      <c r="B861" s="36"/>
    </row>
    <row r="862">
      <c r="B862" s="36"/>
    </row>
    <row r="863">
      <c r="B863" s="36"/>
    </row>
    <row r="864">
      <c r="B864" s="36"/>
    </row>
    <row r="865">
      <c r="B865" s="36"/>
    </row>
    <row r="866">
      <c r="B866" s="36"/>
    </row>
    <row r="867">
      <c r="B867" s="36"/>
    </row>
    <row r="868">
      <c r="B868" s="36"/>
    </row>
    <row r="869">
      <c r="B869" s="36"/>
    </row>
    <row r="870">
      <c r="B870" s="36"/>
    </row>
    <row r="871">
      <c r="B871" s="36"/>
    </row>
    <row r="872">
      <c r="B872" s="36"/>
    </row>
    <row r="873">
      <c r="B873" s="36"/>
    </row>
    <row r="874">
      <c r="B874" s="36"/>
    </row>
    <row r="875">
      <c r="B875" s="36"/>
    </row>
    <row r="876">
      <c r="B876" s="36"/>
    </row>
    <row r="877">
      <c r="B877" s="36"/>
    </row>
    <row r="878">
      <c r="B878" s="36"/>
    </row>
    <row r="879">
      <c r="B879" s="36"/>
    </row>
    <row r="880">
      <c r="B880" s="36"/>
    </row>
    <row r="881">
      <c r="B881" s="36"/>
    </row>
    <row r="882">
      <c r="B882" s="36"/>
    </row>
    <row r="883">
      <c r="B883" s="36"/>
    </row>
    <row r="884">
      <c r="B884" s="36"/>
    </row>
    <row r="885">
      <c r="B885" s="36"/>
    </row>
    <row r="886">
      <c r="B886" s="36"/>
    </row>
    <row r="887">
      <c r="B887" s="36"/>
    </row>
    <row r="888">
      <c r="B888" s="36"/>
    </row>
    <row r="889">
      <c r="B889" s="36"/>
    </row>
    <row r="890">
      <c r="B890" s="36"/>
    </row>
    <row r="891">
      <c r="B891" s="36"/>
    </row>
    <row r="892">
      <c r="B892" s="36"/>
    </row>
    <row r="893">
      <c r="B893" s="36"/>
    </row>
    <row r="894">
      <c r="B894" s="36"/>
    </row>
    <row r="895">
      <c r="B895" s="36"/>
    </row>
    <row r="896">
      <c r="B896" s="36"/>
    </row>
    <row r="897">
      <c r="B897" s="36"/>
    </row>
    <row r="898">
      <c r="B898" s="36"/>
    </row>
    <row r="899">
      <c r="B899" s="36"/>
    </row>
    <row r="900">
      <c r="B900" s="36"/>
    </row>
    <row r="901">
      <c r="B901" s="36"/>
    </row>
    <row r="902">
      <c r="B902" s="36"/>
    </row>
    <row r="903">
      <c r="B903" s="36"/>
    </row>
    <row r="904">
      <c r="B904" s="36"/>
    </row>
    <row r="905">
      <c r="B905" s="36"/>
    </row>
    <row r="906">
      <c r="B906" s="36"/>
    </row>
    <row r="907">
      <c r="B907" s="36"/>
    </row>
    <row r="908">
      <c r="B908" s="36"/>
    </row>
    <row r="909">
      <c r="B909" s="36"/>
    </row>
    <row r="910">
      <c r="B910" s="36"/>
    </row>
    <row r="911">
      <c r="B911" s="36"/>
    </row>
    <row r="912">
      <c r="B912" s="36"/>
    </row>
    <row r="913">
      <c r="B913" s="36"/>
    </row>
    <row r="914">
      <c r="B914" s="36"/>
    </row>
    <row r="915">
      <c r="B915" s="36"/>
    </row>
    <row r="916">
      <c r="B916" s="36"/>
    </row>
    <row r="917">
      <c r="B917" s="36"/>
    </row>
    <row r="918">
      <c r="B918" s="36"/>
    </row>
    <row r="919">
      <c r="B919" s="36"/>
    </row>
    <row r="920">
      <c r="B920" s="36"/>
    </row>
    <row r="921">
      <c r="B921" s="36"/>
    </row>
    <row r="922">
      <c r="B922" s="36"/>
    </row>
    <row r="923">
      <c r="B923" s="36"/>
    </row>
    <row r="924">
      <c r="B924" s="36"/>
    </row>
    <row r="925">
      <c r="B925" s="36"/>
    </row>
    <row r="926">
      <c r="B926" s="36"/>
    </row>
    <row r="927">
      <c r="B927" s="36"/>
    </row>
    <row r="928">
      <c r="B928" s="36"/>
    </row>
    <row r="929">
      <c r="B929" s="36"/>
    </row>
    <row r="930">
      <c r="B930" s="36"/>
    </row>
    <row r="931">
      <c r="B931" s="36"/>
    </row>
    <row r="932">
      <c r="B932" s="36"/>
    </row>
    <row r="933">
      <c r="B933" s="36"/>
    </row>
    <row r="934">
      <c r="B934" s="36"/>
    </row>
    <row r="935">
      <c r="B935" s="36"/>
    </row>
    <row r="936">
      <c r="B936" s="36"/>
    </row>
    <row r="937">
      <c r="B937" s="36"/>
    </row>
    <row r="938">
      <c r="B938" s="36"/>
    </row>
    <row r="939">
      <c r="B939" s="36"/>
    </row>
    <row r="940">
      <c r="B940" s="36"/>
    </row>
    <row r="941">
      <c r="B941" s="36"/>
    </row>
    <row r="942">
      <c r="B942" s="36"/>
    </row>
    <row r="943">
      <c r="B943" s="36"/>
    </row>
    <row r="944">
      <c r="B944" s="36"/>
    </row>
    <row r="945">
      <c r="B945" s="36"/>
    </row>
    <row r="946">
      <c r="B946" s="36"/>
    </row>
    <row r="947">
      <c r="B947" s="36"/>
    </row>
    <row r="948">
      <c r="B948" s="36"/>
    </row>
    <row r="949">
      <c r="B949" s="36"/>
    </row>
    <row r="950">
      <c r="B950" s="36"/>
    </row>
    <row r="951">
      <c r="B951" s="36"/>
    </row>
    <row r="952">
      <c r="B952" s="36"/>
    </row>
    <row r="953">
      <c r="B953" s="36"/>
    </row>
    <row r="954">
      <c r="B954" s="36"/>
    </row>
    <row r="955">
      <c r="B955" s="36"/>
    </row>
    <row r="956">
      <c r="B956" s="36"/>
    </row>
    <row r="957">
      <c r="B957" s="36"/>
    </row>
    <row r="958">
      <c r="B958" s="36"/>
    </row>
    <row r="959">
      <c r="B959" s="36"/>
    </row>
    <row r="960">
      <c r="B960" s="36"/>
    </row>
    <row r="961">
      <c r="B961" s="36"/>
    </row>
    <row r="962">
      <c r="B962" s="36"/>
    </row>
    <row r="963">
      <c r="B963" s="36"/>
    </row>
    <row r="964">
      <c r="B964" s="36"/>
    </row>
    <row r="965">
      <c r="B965" s="36"/>
    </row>
    <row r="966">
      <c r="B966" s="36"/>
    </row>
    <row r="967">
      <c r="B967" s="36"/>
    </row>
    <row r="968">
      <c r="B968" s="36"/>
    </row>
    <row r="969">
      <c r="B969" s="36"/>
    </row>
    <row r="970">
      <c r="B970" s="36"/>
    </row>
    <row r="971">
      <c r="B971" s="36"/>
    </row>
    <row r="972">
      <c r="B972" s="36"/>
    </row>
    <row r="973">
      <c r="B973" s="36"/>
    </row>
    <row r="974">
      <c r="B974" s="36"/>
    </row>
    <row r="975">
      <c r="B975" s="36"/>
    </row>
    <row r="976">
      <c r="B976" s="36"/>
    </row>
    <row r="977">
      <c r="B977" s="36"/>
    </row>
    <row r="978">
      <c r="B978" s="36"/>
    </row>
    <row r="979">
      <c r="B979" s="36"/>
    </row>
    <row r="980">
      <c r="B980" s="36"/>
    </row>
    <row r="981">
      <c r="B981" s="36"/>
    </row>
    <row r="982">
      <c r="B982" s="36"/>
    </row>
    <row r="983">
      <c r="B983" s="36"/>
    </row>
    <row r="984">
      <c r="B984" s="36"/>
    </row>
    <row r="985">
      <c r="B985" s="36"/>
    </row>
    <row r="986">
      <c r="B986" s="36"/>
    </row>
    <row r="987">
      <c r="B987" s="36"/>
    </row>
    <row r="988">
      <c r="B988" s="36"/>
    </row>
    <row r="989">
      <c r="B989" s="36"/>
    </row>
    <row r="990">
      <c r="B990" s="36"/>
    </row>
    <row r="991">
      <c r="B991" s="36"/>
    </row>
    <row r="992">
      <c r="B992" s="36"/>
    </row>
    <row r="993">
      <c r="B993" s="36"/>
    </row>
    <row r="994">
      <c r="B994" s="36"/>
    </row>
    <row r="995">
      <c r="B995" s="36"/>
    </row>
    <row r="996">
      <c r="B996" s="36"/>
    </row>
    <row r="997">
      <c r="B997" s="36"/>
    </row>
    <row r="998">
      <c r="B998" s="36"/>
    </row>
    <row r="999">
      <c r="B999" s="36"/>
    </row>
    <row r="1000">
      <c r="B1000" s="36"/>
    </row>
    <row r="1001">
      <c r="B1001" s="36"/>
    </row>
    <row r="1002">
      <c r="B1002" s="36"/>
    </row>
  </sheetData>
  <mergeCells count="2">
    <mergeCell ref="D1:E1"/>
    <mergeCell ref="M1:N1"/>
  </mergeCells>
  <conditionalFormatting sqref="K2">
    <cfRule type="cellIs" dxfId="0" priority="1" operator="equal">
      <formula>"TRUE"</formula>
    </cfRule>
  </conditionalFormatting>
  <conditionalFormatting sqref="K3:K203">
    <cfRule type="cellIs" dxfId="0" priority="2" operator="equal">
      <formula>"TRUE"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2" max="2" width="32.75"/>
    <col customWidth="1" min="3" max="15" width="5.13"/>
  </cols>
  <sheetData>
    <row r="1">
      <c r="C1" s="1"/>
      <c r="D1" s="1"/>
      <c r="H1" s="1"/>
      <c r="J1" s="1"/>
      <c r="L1" s="2"/>
      <c r="N1" s="2"/>
      <c r="P1" s="1"/>
      <c r="R1" s="1"/>
    </row>
    <row r="2">
      <c r="C2" s="1" t="s">
        <v>160</v>
      </c>
      <c r="P2" s="1" t="s">
        <v>161</v>
      </c>
      <c r="Q2" s="1" t="s">
        <v>162</v>
      </c>
      <c r="R2" s="1"/>
      <c r="S2" s="1"/>
    </row>
    <row r="3">
      <c r="A3" s="4" t="s">
        <v>9</v>
      </c>
      <c r="B3" s="4" t="s">
        <v>10</v>
      </c>
      <c r="C3" s="4">
        <v>1.0</v>
      </c>
      <c r="D3" s="4">
        <v>2.0</v>
      </c>
      <c r="E3" s="4">
        <v>3.0</v>
      </c>
      <c r="F3" s="4">
        <v>4.0</v>
      </c>
      <c r="G3" s="4">
        <v>5.0</v>
      </c>
      <c r="H3" s="4">
        <v>6.0</v>
      </c>
      <c r="I3" s="4">
        <v>7.0</v>
      </c>
      <c r="J3" s="4">
        <v>8.0</v>
      </c>
      <c r="K3" s="4">
        <v>9.0</v>
      </c>
      <c r="L3" s="4">
        <v>10.0</v>
      </c>
      <c r="M3" s="4">
        <v>11.0</v>
      </c>
      <c r="N3" s="4">
        <v>12.0</v>
      </c>
      <c r="O3" s="4">
        <v>13.0</v>
      </c>
    </row>
    <row r="4">
      <c r="A4" s="15" t="s">
        <v>80</v>
      </c>
      <c r="B4" s="7" t="str">
        <f t="array" ref="B4">INDEX('Svi studenti'!$C$2:$C1001,MATCH(A4, 'Svi studenti'!$B$2:$B1001, 0))</f>
        <v>Kolliopoulos, Dimitrios</v>
      </c>
      <c r="P4" s="7">
        <f t="shared" ref="P4:P151" si="1">sum(C4:O4)</f>
        <v>0</v>
      </c>
      <c r="Q4" s="7">
        <f t="shared" ref="Q4:Q151" si="2">P4*5/8</f>
        <v>0</v>
      </c>
    </row>
    <row r="5">
      <c r="A5" s="15" t="s">
        <v>81</v>
      </c>
      <c r="B5" s="7" t="str">
        <f t="array" ref="B5">INDEX('Svi studenti'!$C$2:$C1001,MATCH(A5, 'Svi studenti'!$B$2:$B1001, 0))</f>
        <v>Анђелић, Предраг</v>
      </c>
      <c r="D5" s="4">
        <v>1.0</v>
      </c>
      <c r="E5" s="4">
        <v>1.0</v>
      </c>
      <c r="G5" s="4">
        <v>1.0</v>
      </c>
      <c r="I5" s="4">
        <v>1.0</v>
      </c>
      <c r="J5" s="4">
        <v>1.0</v>
      </c>
      <c r="P5" s="7">
        <f t="shared" si="1"/>
        <v>5</v>
      </c>
      <c r="Q5" s="7">
        <f t="shared" si="2"/>
        <v>3.125</v>
      </c>
    </row>
    <row r="6">
      <c r="A6" s="15" t="s">
        <v>13</v>
      </c>
      <c r="B6" s="7" t="str">
        <f t="array" ref="B6">INDEX('Svi studenti'!$C$2:$C1001,MATCH(A6, 'Svi studenti'!$B$2:$B1001, 0))</f>
        <v>Антанасковић, Филип</v>
      </c>
      <c r="C6" s="4">
        <v>1.0</v>
      </c>
      <c r="D6" s="4">
        <v>1.0</v>
      </c>
      <c r="E6" s="4">
        <v>1.0</v>
      </c>
      <c r="F6" s="4">
        <v>1.0</v>
      </c>
      <c r="P6" s="7">
        <f t="shared" si="1"/>
        <v>4</v>
      </c>
      <c r="Q6" s="7">
        <f t="shared" si="2"/>
        <v>2.5</v>
      </c>
    </row>
    <row r="7">
      <c r="A7" s="15" t="s">
        <v>14</v>
      </c>
      <c r="B7" s="7" t="str">
        <f t="array" ref="B7">INDEX('Svi studenti'!$C$2:$C1001,MATCH(A7, 'Svi studenti'!$B$2:$B1001, 0))</f>
        <v>Арамбашић, Тодор</v>
      </c>
      <c r="P7" s="7">
        <f t="shared" si="1"/>
        <v>0</v>
      </c>
      <c r="Q7" s="7">
        <f t="shared" si="2"/>
        <v>0</v>
      </c>
    </row>
    <row r="8">
      <c r="A8" s="15" t="s">
        <v>82</v>
      </c>
      <c r="B8" s="7" t="str">
        <f t="array" ref="B8">INDEX('Svi studenti'!$C$2:$C1001,MATCH(A8, 'Svi studenti'!$B$2:$B1001, 0))</f>
        <v>Бекчић, Драган</v>
      </c>
      <c r="C8" s="4">
        <v>1.0</v>
      </c>
      <c r="E8" s="4">
        <v>1.0</v>
      </c>
      <c r="F8" s="4">
        <v>1.0</v>
      </c>
      <c r="G8" s="4">
        <v>1.0</v>
      </c>
      <c r="H8" s="4">
        <v>1.0</v>
      </c>
      <c r="I8" s="4">
        <v>1.0</v>
      </c>
      <c r="J8" s="4">
        <v>1.0</v>
      </c>
      <c r="P8" s="7">
        <f t="shared" si="1"/>
        <v>7</v>
      </c>
      <c r="Q8" s="7">
        <f t="shared" si="2"/>
        <v>4.375</v>
      </c>
    </row>
    <row r="9">
      <c r="A9" s="15" t="s">
        <v>15</v>
      </c>
      <c r="B9" s="7" t="str">
        <f t="array" ref="B9">INDEX('Svi studenti'!$C$2:$C1001,MATCH(A9, 'Svi studenti'!$B$2:$B1001, 0))</f>
        <v>Бељић, Лазар</v>
      </c>
      <c r="C9" s="4">
        <v>1.0</v>
      </c>
      <c r="D9" s="4">
        <v>1.0</v>
      </c>
      <c r="E9" s="4">
        <v>1.0</v>
      </c>
      <c r="G9" s="4">
        <v>1.0</v>
      </c>
      <c r="I9" s="4">
        <v>1.0</v>
      </c>
      <c r="J9" s="4">
        <v>1.0</v>
      </c>
      <c r="P9" s="7">
        <f t="shared" si="1"/>
        <v>6</v>
      </c>
      <c r="Q9" s="7">
        <f t="shared" si="2"/>
        <v>3.75</v>
      </c>
    </row>
    <row r="10">
      <c r="A10" s="15" t="s">
        <v>83</v>
      </c>
      <c r="B10" s="7" t="str">
        <f t="array" ref="B10">INDEX('Svi studenti'!$C$2:$C1001,MATCH(A10, 'Svi studenti'!$B$2:$B1001, 0))</f>
        <v>Бикић, Андрија</v>
      </c>
      <c r="P10" s="7">
        <f t="shared" si="1"/>
        <v>0</v>
      </c>
      <c r="Q10" s="7">
        <f t="shared" si="2"/>
        <v>0</v>
      </c>
    </row>
    <row r="11">
      <c r="A11" s="15" t="s">
        <v>16</v>
      </c>
      <c r="B11" s="7" t="str">
        <f t="array" ref="B11">INDEX('Svi studenti'!$C$2:$C1001,MATCH(A11, 'Svi studenti'!$B$2:$B1001, 0))</f>
        <v>Божовић, Матија</v>
      </c>
      <c r="P11" s="7">
        <f t="shared" si="1"/>
        <v>0</v>
      </c>
      <c r="Q11" s="7">
        <f t="shared" si="2"/>
        <v>0</v>
      </c>
    </row>
    <row r="12">
      <c r="A12" s="15" t="s">
        <v>84</v>
      </c>
      <c r="B12" s="7" t="str">
        <f t="array" ref="B12">INDEX('Svi studenti'!$C$2:$C1001,MATCH(A12, 'Svi studenti'!$B$2:$B1001, 0))</f>
        <v>Бркљач, Јована</v>
      </c>
      <c r="C12" s="4">
        <v>1.0</v>
      </c>
      <c r="D12" s="4">
        <v>1.0</v>
      </c>
      <c r="E12" s="4">
        <v>1.0</v>
      </c>
      <c r="F12" s="4">
        <v>1.0</v>
      </c>
      <c r="G12" s="4">
        <v>1.0</v>
      </c>
      <c r="H12" s="4">
        <v>1.0</v>
      </c>
      <c r="I12" s="4">
        <v>1.0</v>
      </c>
      <c r="P12" s="7">
        <f t="shared" si="1"/>
        <v>7</v>
      </c>
      <c r="Q12" s="7">
        <f t="shared" si="2"/>
        <v>4.375</v>
      </c>
    </row>
    <row r="13">
      <c r="A13" s="15" t="s">
        <v>17</v>
      </c>
      <c r="B13" s="7" t="str">
        <f t="array" ref="B13">INDEX('Svi studenti'!$C$2:$C1001,MATCH(A13, 'Svi studenti'!$B$2:$B1001, 0))</f>
        <v>Будимир, Никола</v>
      </c>
      <c r="P13" s="7">
        <f t="shared" si="1"/>
        <v>0</v>
      </c>
      <c r="Q13" s="7">
        <f t="shared" si="2"/>
        <v>0</v>
      </c>
    </row>
    <row r="14">
      <c r="A14" s="15" t="s">
        <v>85</v>
      </c>
      <c r="B14" s="7" t="str">
        <f t="array" ref="B14">INDEX('Svi studenti'!$C$2:$C1001,MATCH(A14, 'Svi studenti'!$B$2:$B1001, 0))</f>
        <v>Величковић, Јелена</v>
      </c>
      <c r="P14" s="7">
        <f t="shared" si="1"/>
        <v>0</v>
      </c>
      <c r="Q14" s="7">
        <f t="shared" si="2"/>
        <v>0</v>
      </c>
    </row>
    <row r="15">
      <c r="A15" s="15" t="s">
        <v>18</v>
      </c>
      <c r="B15" s="7" t="str">
        <f t="array" ref="B15">INDEX('Svi studenti'!$C$2:$C1001,MATCH(A15, 'Svi studenti'!$B$2:$B1001, 0))</f>
        <v>Вељовић, Марко</v>
      </c>
      <c r="C15" s="4">
        <v>1.0</v>
      </c>
      <c r="D15" s="4">
        <v>1.0</v>
      </c>
      <c r="E15" s="4">
        <v>1.0</v>
      </c>
      <c r="F15" s="4">
        <v>1.0</v>
      </c>
      <c r="G15" s="4">
        <v>1.0</v>
      </c>
      <c r="H15" s="4">
        <v>1.0</v>
      </c>
      <c r="I15" s="4">
        <v>1.0</v>
      </c>
      <c r="J15" s="4">
        <v>1.0</v>
      </c>
      <c r="P15" s="7">
        <f t="shared" si="1"/>
        <v>8</v>
      </c>
      <c r="Q15" s="7">
        <f t="shared" si="2"/>
        <v>5</v>
      </c>
    </row>
    <row r="16">
      <c r="A16" s="15" t="s">
        <v>19</v>
      </c>
      <c r="B16" s="7" t="str">
        <f t="array" ref="B16">INDEX('Svi studenti'!$C$2:$C1001,MATCH(A16, 'Svi studenti'!$B$2:$B1001, 0))</f>
        <v>Видаковић, Ана</v>
      </c>
      <c r="D16" s="4">
        <v>1.0</v>
      </c>
      <c r="E16" s="4">
        <v>1.0</v>
      </c>
      <c r="F16" s="4">
        <v>1.0</v>
      </c>
      <c r="G16" s="4">
        <v>1.0</v>
      </c>
      <c r="H16" s="4">
        <v>1.0</v>
      </c>
      <c r="I16" s="4">
        <v>1.0</v>
      </c>
      <c r="J16" s="4">
        <v>1.0</v>
      </c>
      <c r="P16" s="7">
        <f t="shared" si="1"/>
        <v>7</v>
      </c>
      <c r="Q16" s="7">
        <f t="shared" si="2"/>
        <v>4.375</v>
      </c>
    </row>
    <row r="17">
      <c r="A17" s="15" t="s">
        <v>86</v>
      </c>
      <c r="B17" s="7" t="str">
        <f t="array" ref="B17">INDEX('Svi studenti'!$C$2:$C1001,MATCH(A17, 'Svi studenti'!$B$2:$B1001, 0))</f>
        <v>Виторовић, Далибор</v>
      </c>
      <c r="D17" s="4">
        <v>1.0</v>
      </c>
      <c r="E17" s="4">
        <v>1.0</v>
      </c>
      <c r="F17" s="4">
        <v>1.0</v>
      </c>
      <c r="H17" s="4">
        <v>1.0</v>
      </c>
      <c r="J17" s="4">
        <v>1.0</v>
      </c>
      <c r="P17" s="7">
        <f t="shared" si="1"/>
        <v>5</v>
      </c>
      <c r="Q17" s="7">
        <f t="shared" si="2"/>
        <v>3.125</v>
      </c>
    </row>
    <row r="18">
      <c r="A18" s="15" t="s">
        <v>87</v>
      </c>
      <c r="B18" s="7" t="str">
        <f t="array" ref="B18">INDEX('Svi studenti'!$C$2:$C1001,MATCH(A18, 'Svi studenti'!$B$2:$B1001, 0))</f>
        <v>Владисављевић, Никола</v>
      </c>
      <c r="C18" s="4">
        <v>1.0</v>
      </c>
      <c r="F18" s="4">
        <v>1.0</v>
      </c>
      <c r="P18" s="7">
        <f t="shared" si="1"/>
        <v>2</v>
      </c>
      <c r="Q18" s="7">
        <f t="shared" si="2"/>
        <v>1.25</v>
      </c>
    </row>
    <row r="19">
      <c r="A19" s="15" t="s">
        <v>20</v>
      </c>
      <c r="B19" s="7" t="str">
        <f t="array" ref="B19">INDEX('Svi studenti'!$C$2:$C1001,MATCH(A19, 'Svi studenti'!$B$2:$B1001, 0))</f>
        <v>Влаховић, Иван</v>
      </c>
      <c r="P19" s="7">
        <f t="shared" si="1"/>
        <v>0</v>
      </c>
      <c r="Q19" s="7">
        <f t="shared" si="2"/>
        <v>0</v>
      </c>
    </row>
    <row r="20">
      <c r="A20" s="15" t="s">
        <v>21</v>
      </c>
      <c r="B20" s="7" t="str">
        <f t="array" ref="B20">INDEX('Svi studenti'!$C$2:$C1001,MATCH(A20, 'Svi studenti'!$B$2:$B1001, 0))</f>
        <v>Врачарић, Марина</v>
      </c>
      <c r="C20" s="4">
        <v>1.0</v>
      </c>
      <c r="D20" s="4">
        <v>1.0</v>
      </c>
      <c r="E20" s="4">
        <v>1.0</v>
      </c>
      <c r="F20" s="4">
        <v>1.0</v>
      </c>
      <c r="G20" s="4">
        <v>1.0</v>
      </c>
      <c r="H20" s="4">
        <v>1.0</v>
      </c>
      <c r="I20" s="4">
        <v>1.0</v>
      </c>
      <c r="J20" s="4">
        <v>1.0</v>
      </c>
      <c r="P20" s="7">
        <f t="shared" si="1"/>
        <v>8</v>
      </c>
      <c r="Q20" s="7">
        <f t="shared" si="2"/>
        <v>5</v>
      </c>
    </row>
    <row r="21">
      <c r="A21" s="15" t="s">
        <v>22</v>
      </c>
      <c r="B21" s="7" t="str">
        <f t="array" ref="B21">INDEX('Svi studenti'!$C$2:$C1001,MATCH(A21, 'Svi studenti'!$B$2:$B1001, 0))</f>
        <v>Вугделија, Марија</v>
      </c>
      <c r="E21" s="4">
        <v>1.0</v>
      </c>
      <c r="F21" s="4">
        <v>1.0</v>
      </c>
      <c r="G21" s="4">
        <v>1.0</v>
      </c>
      <c r="H21" s="4">
        <v>1.0</v>
      </c>
      <c r="J21" s="4">
        <v>1.0</v>
      </c>
      <c r="P21" s="7">
        <f t="shared" si="1"/>
        <v>5</v>
      </c>
      <c r="Q21" s="7">
        <f t="shared" si="2"/>
        <v>3.125</v>
      </c>
    </row>
    <row r="22">
      <c r="A22" s="15" t="s">
        <v>88</v>
      </c>
      <c r="B22" s="7" t="str">
        <f t="array" ref="B22">INDEX('Svi studenti'!$C$2:$C1001,MATCH(A22, 'Svi studenti'!$B$2:$B1001, 0))</f>
        <v>Вујовић, Добривоје</v>
      </c>
      <c r="C22" s="4">
        <v>1.0</v>
      </c>
      <c r="D22" s="4">
        <v>1.0</v>
      </c>
      <c r="E22" s="4">
        <v>1.0</v>
      </c>
      <c r="F22" s="4">
        <v>1.0</v>
      </c>
      <c r="G22" s="4">
        <v>1.0</v>
      </c>
      <c r="H22" s="4">
        <v>1.0</v>
      </c>
      <c r="I22" s="4">
        <v>1.0</v>
      </c>
      <c r="J22" s="4">
        <v>1.0</v>
      </c>
      <c r="P22" s="7">
        <f t="shared" si="1"/>
        <v>8</v>
      </c>
      <c r="Q22" s="7">
        <f t="shared" si="2"/>
        <v>5</v>
      </c>
    </row>
    <row r="23">
      <c r="A23" s="15" t="s">
        <v>89</v>
      </c>
      <c r="B23" s="7" t="str">
        <f t="array" ref="B23">INDEX('Svi studenti'!$C$2:$C1001,MATCH(A23, 'Svi studenti'!$B$2:$B1001, 0))</f>
        <v>Вукадиновић, Алекса</v>
      </c>
      <c r="C23" s="4">
        <v>1.0</v>
      </c>
      <c r="F23" s="4">
        <v>1.0</v>
      </c>
      <c r="G23" s="4">
        <v>1.0</v>
      </c>
      <c r="H23" s="4">
        <v>1.0</v>
      </c>
      <c r="I23" s="4">
        <v>1.0</v>
      </c>
      <c r="J23" s="4">
        <v>1.0</v>
      </c>
      <c r="P23" s="7">
        <f t="shared" si="1"/>
        <v>6</v>
      </c>
      <c r="Q23" s="7">
        <f t="shared" si="2"/>
        <v>3.75</v>
      </c>
    </row>
    <row r="24">
      <c r="A24" s="15" t="s">
        <v>90</v>
      </c>
      <c r="B24" s="7" t="str">
        <f t="array" ref="B24">INDEX('Svi studenti'!$C$2:$C1001,MATCH(A24, 'Svi studenti'!$B$2:$B1001, 0))</f>
        <v>Гајић, Реља</v>
      </c>
      <c r="C24" s="4">
        <v>1.0</v>
      </c>
      <c r="D24" s="4">
        <v>1.0</v>
      </c>
      <c r="E24" s="4">
        <v>1.0</v>
      </c>
      <c r="F24" s="4">
        <v>1.0</v>
      </c>
      <c r="G24" s="4">
        <v>1.0</v>
      </c>
      <c r="H24" s="4">
        <v>1.0</v>
      </c>
      <c r="I24" s="4">
        <v>1.0</v>
      </c>
      <c r="J24" s="4">
        <v>1.0</v>
      </c>
      <c r="P24" s="7">
        <f t="shared" si="1"/>
        <v>8</v>
      </c>
      <c r="Q24" s="7">
        <f t="shared" si="2"/>
        <v>5</v>
      </c>
    </row>
    <row r="25">
      <c r="A25" s="15" t="s">
        <v>91</v>
      </c>
      <c r="B25" s="7" t="str">
        <f t="array" ref="B25">INDEX('Svi studenti'!$C$2:$C1001,MATCH(A25, 'Svi studenti'!$B$2:$B1001, 0))</f>
        <v>Гојаковић, Сара</v>
      </c>
      <c r="C25" s="4">
        <v>1.0</v>
      </c>
      <c r="D25" s="4">
        <v>1.0</v>
      </c>
      <c r="E25" s="4">
        <v>1.0</v>
      </c>
      <c r="F25" s="4">
        <v>1.0</v>
      </c>
      <c r="G25" s="4">
        <v>1.0</v>
      </c>
      <c r="I25" s="4">
        <v>1.0</v>
      </c>
      <c r="J25" s="4">
        <v>1.0</v>
      </c>
      <c r="P25" s="7">
        <f t="shared" si="1"/>
        <v>7</v>
      </c>
      <c r="Q25" s="7">
        <f t="shared" si="2"/>
        <v>4.375</v>
      </c>
    </row>
    <row r="26">
      <c r="A26" s="15" t="s">
        <v>23</v>
      </c>
      <c r="B26" s="7" t="str">
        <f t="array" ref="B26">INDEX('Svi studenti'!$C$2:$C1001,MATCH(A26, 'Svi studenti'!$B$2:$B1001, 0))</f>
        <v>Гудурић, Урош</v>
      </c>
      <c r="P26" s="7">
        <f t="shared" si="1"/>
        <v>0</v>
      </c>
      <c r="Q26" s="7">
        <f t="shared" si="2"/>
        <v>0</v>
      </c>
    </row>
    <row r="27">
      <c r="A27" s="15" t="s">
        <v>92</v>
      </c>
      <c r="B27" s="7" t="str">
        <f t="array" ref="B27">INDEX('Svi studenti'!$C$2:$C1001,MATCH(A27, 'Svi studenti'!$B$2:$B1001, 0))</f>
        <v>Дабовић, Матеја</v>
      </c>
      <c r="E27" s="4">
        <v>1.0</v>
      </c>
      <c r="F27" s="4">
        <v>1.0</v>
      </c>
      <c r="G27" s="4">
        <v>1.0</v>
      </c>
      <c r="J27" s="4">
        <v>1.0</v>
      </c>
      <c r="P27" s="7">
        <f t="shared" si="1"/>
        <v>4</v>
      </c>
      <c r="Q27" s="7">
        <f t="shared" si="2"/>
        <v>2.5</v>
      </c>
    </row>
    <row r="28">
      <c r="A28" s="15" t="s">
        <v>93</v>
      </c>
      <c r="B28" s="7" t="str">
        <f t="array" ref="B28">INDEX('Svi studenti'!$C$2:$C1001,MATCH(A28, 'Svi studenti'!$B$2:$B1001, 0))</f>
        <v>Давидовић, Лука</v>
      </c>
      <c r="C28" s="4">
        <v>1.0</v>
      </c>
      <c r="G28" s="4">
        <v>1.0</v>
      </c>
      <c r="H28" s="4">
        <v>1.0</v>
      </c>
      <c r="I28" s="4">
        <v>1.0</v>
      </c>
      <c r="J28" s="4">
        <v>1.0</v>
      </c>
      <c r="P28" s="7">
        <f t="shared" si="1"/>
        <v>5</v>
      </c>
      <c r="Q28" s="7">
        <f t="shared" si="2"/>
        <v>3.125</v>
      </c>
    </row>
    <row r="29">
      <c r="A29" s="15" t="s">
        <v>24</v>
      </c>
      <c r="B29" s="7" t="str">
        <f t="array" ref="B29">INDEX('Svi studenti'!$C$2:$C1001,MATCH(A29, 'Svi studenti'!$B$2:$B1001, 0))</f>
        <v>Дељанин, Петар</v>
      </c>
      <c r="C29" s="4">
        <v>1.0</v>
      </c>
      <c r="D29" s="4">
        <v>1.0</v>
      </c>
      <c r="F29" s="4">
        <v>1.0</v>
      </c>
      <c r="G29" s="4">
        <v>1.0</v>
      </c>
      <c r="H29" s="4">
        <v>1.0</v>
      </c>
      <c r="I29" s="4">
        <v>1.0</v>
      </c>
      <c r="P29" s="7">
        <f t="shared" si="1"/>
        <v>6</v>
      </c>
      <c r="Q29" s="7">
        <f t="shared" si="2"/>
        <v>3.75</v>
      </c>
    </row>
    <row r="30">
      <c r="A30" s="15" t="s">
        <v>25</v>
      </c>
      <c r="B30" s="7" t="str">
        <f t="array" ref="B30">INDEX('Svi studenti'!$C$2:$C1001,MATCH(A30, 'Svi studenti'!$B$2:$B1001, 0))</f>
        <v>Добросављевић, Исидора</v>
      </c>
      <c r="P30" s="7">
        <f t="shared" si="1"/>
        <v>0</v>
      </c>
      <c r="Q30" s="7">
        <f t="shared" si="2"/>
        <v>0</v>
      </c>
    </row>
    <row r="31">
      <c r="A31" s="15" t="s">
        <v>94</v>
      </c>
      <c r="B31" s="7" t="str">
        <f t="array" ref="B31">INDEX('Svi studenti'!$C$2:$C1001,MATCH(A31, 'Svi studenti'!$B$2:$B1001, 0))</f>
        <v>Достанић, Урош</v>
      </c>
      <c r="P31" s="7">
        <f t="shared" si="1"/>
        <v>0</v>
      </c>
      <c r="Q31" s="7">
        <f t="shared" si="2"/>
        <v>0</v>
      </c>
    </row>
    <row r="32">
      <c r="A32" s="15" t="s">
        <v>95</v>
      </c>
      <c r="B32" s="7" t="str">
        <f t="array" ref="B32">INDEX('Svi studenti'!$C$2:$C1001,MATCH(A32, 'Svi studenti'!$B$2:$B1001, 0))</f>
        <v>Драгутиновић, Срђан</v>
      </c>
      <c r="P32" s="7">
        <f t="shared" si="1"/>
        <v>0</v>
      </c>
      <c r="Q32" s="7">
        <f t="shared" si="2"/>
        <v>0</v>
      </c>
    </row>
    <row r="33">
      <c r="A33" s="15" t="s">
        <v>96</v>
      </c>
      <c r="B33" s="7" t="str">
        <f t="array" ref="B33">INDEX('Svi studenti'!$C$2:$C1001,MATCH(A33, 'Svi studenti'!$B$2:$B1001, 0))</f>
        <v>Драмићанин, Филип</v>
      </c>
      <c r="P33" s="7">
        <f t="shared" si="1"/>
        <v>0</v>
      </c>
      <c r="Q33" s="7">
        <f t="shared" si="2"/>
        <v>0</v>
      </c>
    </row>
    <row r="34">
      <c r="A34" s="15" t="s">
        <v>97</v>
      </c>
      <c r="B34" s="7" t="str">
        <f t="array" ref="B34">INDEX('Svi studenti'!$C$2:$C1001,MATCH(A34, 'Svi studenti'!$B$2:$B1001, 0))</f>
        <v>Дурлевић, Стефан</v>
      </c>
      <c r="P34" s="7">
        <f t="shared" si="1"/>
        <v>0</v>
      </c>
      <c r="Q34" s="7">
        <f t="shared" si="2"/>
        <v>0</v>
      </c>
    </row>
    <row r="35">
      <c r="A35" s="15" t="s">
        <v>98</v>
      </c>
      <c r="B35" s="7" t="str">
        <f t="array" ref="B35">INDEX('Svi studenti'!$C$2:$C1001,MATCH(A35, 'Svi studenti'!$B$2:$B1001, 0))</f>
        <v>Ђорђевић, Матија</v>
      </c>
      <c r="C35" s="4">
        <v>1.0</v>
      </c>
      <c r="D35" s="4">
        <v>1.0</v>
      </c>
      <c r="H35" s="4">
        <v>1.0</v>
      </c>
      <c r="I35" s="4">
        <v>1.0</v>
      </c>
      <c r="J35" s="4">
        <v>1.0</v>
      </c>
      <c r="P35" s="7">
        <f t="shared" si="1"/>
        <v>5</v>
      </c>
      <c r="Q35" s="7">
        <f t="shared" si="2"/>
        <v>3.125</v>
      </c>
    </row>
    <row r="36">
      <c r="A36" s="15" t="s">
        <v>99</v>
      </c>
      <c r="B36" s="7" t="str">
        <f t="array" ref="B36">INDEX('Svi studenti'!$C$2:$C1001,MATCH(A36, 'Svi studenti'!$B$2:$B1001, 0))</f>
        <v>Ђукић, Александар</v>
      </c>
      <c r="P36" s="7">
        <f t="shared" si="1"/>
        <v>0</v>
      </c>
      <c r="Q36" s="7">
        <f t="shared" si="2"/>
        <v>0</v>
      </c>
    </row>
    <row r="37">
      <c r="A37" s="15" t="s">
        <v>100</v>
      </c>
      <c r="B37" s="7" t="str">
        <f t="array" ref="B37">INDEX('Svi studenti'!$C$2:$C1001,MATCH(A37, 'Svi studenti'!$B$2:$B1001, 0))</f>
        <v>Ђурић, Јелена</v>
      </c>
      <c r="C37" s="4">
        <v>1.0</v>
      </c>
      <c r="P37" s="7">
        <f t="shared" si="1"/>
        <v>1</v>
      </c>
      <c r="Q37" s="7">
        <f t="shared" si="2"/>
        <v>0.625</v>
      </c>
    </row>
    <row r="38">
      <c r="A38" s="15" t="s">
        <v>101</v>
      </c>
      <c r="B38" s="7" t="str">
        <f t="array" ref="B38">INDEX('Svi studenti'!$C$2:$C1001,MATCH(A38, 'Svi studenti'!$B$2:$B1001, 0))</f>
        <v>Ђурић, Наталија</v>
      </c>
      <c r="D38" s="4">
        <v>1.0</v>
      </c>
      <c r="E38" s="4">
        <v>1.0</v>
      </c>
      <c r="P38" s="7">
        <f t="shared" si="1"/>
        <v>2</v>
      </c>
      <c r="Q38" s="7">
        <f t="shared" si="2"/>
        <v>1.25</v>
      </c>
    </row>
    <row r="39">
      <c r="A39" s="15" t="s">
        <v>26</v>
      </c>
      <c r="B39" s="7" t="str">
        <f t="array" ref="B39">INDEX('Svi studenti'!$C$2:$C1001,MATCH(A39, 'Svi studenti'!$B$2:$B1001, 0))</f>
        <v>Ђурковић, Филип</v>
      </c>
      <c r="C39" s="4">
        <v>1.0</v>
      </c>
      <c r="D39" s="4">
        <v>1.0</v>
      </c>
      <c r="E39" s="4">
        <v>1.0</v>
      </c>
      <c r="G39" s="4">
        <v>1.0</v>
      </c>
      <c r="H39" s="4">
        <v>1.0</v>
      </c>
      <c r="I39" s="4">
        <v>1.0</v>
      </c>
      <c r="J39" s="4">
        <v>1.0</v>
      </c>
      <c r="P39" s="7">
        <f t="shared" si="1"/>
        <v>7</v>
      </c>
      <c r="Q39" s="7">
        <f t="shared" si="2"/>
        <v>4.375</v>
      </c>
    </row>
    <row r="40">
      <c r="A40" s="15" t="s">
        <v>102</v>
      </c>
      <c r="B40" s="7" t="str">
        <f t="array" ref="B40">INDEX('Svi studenti'!$C$2:$C1001,MATCH(A40, 'Svi studenti'!$B$2:$B1001, 0))</f>
        <v>Загорац, Бојана</v>
      </c>
      <c r="C40" s="4">
        <v>1.0</v>
      </c>
      <c r="D40" s="4">
        <v>1.0</v>
      </c>
      <c r="E40" s="4">
        <v>1.0</v>
      </c>
      <c r="F40" s="4">
        <v>1.0</v>
      </c>
      <c r="G40" s="4">
        <v>1.0</v>
      </c>
      <c r="H40" s="4">
        <v>1.0</v>
      </c>
      <c r="I40" s="4">
        <v>1.0</v>
      </c>
      <c r="J40" s="4">
        <v>1.0</v>
      </c>
      <c r="P40" s="7">
        <f t="shared" si="1"/>
        <v>8</v>
      </c>
      <c r="Q40" s="7">
        <f t="shared" si="2"/>
        <v>5</v>
      </c>
    </row>
    <row r="41">
      <c r="A41" s="15" t="s">
        <v>27</v>
      </c>
      <c r="B41" s="7" t="str">
        <f t="array" ref="B41">INDEX('Svi studenti'!$C$2:$C1001,MATCH(A41, 'Svi studenti'!$B$2:$B1001, 0))</f>
        <v>Здјелар, Катарина</v>
      </c>
      <c r="P41" s="7">
        <f t="shared" si="1"/>
        <v>0</v>
      </c>
      <c r="Q41" s="7">
        <f t="shared" si="2"/>
        <v>0</v>
      </c>
    </row>
    <row r="42">
      <c r="A42" s="15" t="s">
        <v>28</v>
      </c>
      <c r="B42" s="7" t="str">
        <f t="array" ref="B42">INDEX('Svi studenti'!$C$2:$C1001,MATCH(A42, 'Svi studenti'!$B$2:$B1001, 0))</f>
        <v>Зекавичић, Жељко</v>
      </c>
      <c r="C42" s="4">
        <v>1.0</v>
      </c>
      <c r="D42" s="4">
        <v>1.0</v>
      </c>
      <c r="E42" s="4">
        <v>1.0</v>
      </c>
      <c r="F42" s="4">
        <v>1.0</v>
      </c>
      <c r="G42" s="4">
        <v>1.0</v>
      </c>
      <c r="H42" s="4">
        <v>1.0</v>
      </c>
      <c r="I42" s="4">
        <v>1.0</v>
      </c>
      <c r="J42" s="4">
        <v>1.0</v>
      </c>
      <c r="P42" s="7">
        <f t="shared" si="1"/>
        <v>8</v>
      </c>
      <c r="Q42" s="7">
        <f t="shared" si="2"/>
        <v>5</v>
      </c>
    </row>
    <row r="43">
      <c r="A43" s="15" t="s">
        <v>103</v>
      </c>
      <c r="B43" s="7" t="str">
        <f t="array" ref="B43">INDEX('Svi studenti'!$C$2:$C1001,MATCH(A43, 'Svi studenti'!$B$2:$B1001, 0))</f>
        <v>Зубљић, Милица</v>
      </c>
      <c r="C43" s="4">
        <v>1.0</v>
      </c>
      <c r="D43" s="4">
        <v>1.0</v>
      </c>
      <c r="E43" s="4">
        <v>1.0</v>
      </c>
      <c r="F43" s="4">
        <v>1.0</v>
      </c>
      <c r="G43" s="4">
        <v>1.0</v>
      </c>
      <c r="H43" s="4">
        <v>1.0</v>
      </c>
      <c r="I43" s="4">
        <v>1.0</v>
      </c>
      <c r="P43" s="7">
        <f t="shared" si="1"/>
        <v>7</v>
      </c>
      <c r="Q43" s="7">
        <f t="shared" si="2"/>
        <v>4.375</v>
      </c>
    </row>
    <row r="44">
      <c r="A44" s="15" t="s">
        <v>29</v>
      </c>
      <c r="B44" s="7" t="str">
        <f t="array" ref="B44">INDEX('Svi studenti'!$C$2:$C1001,MATCH(A44, 'Svi studenti'!$B$2:$B1001, 0))</f>
        <v>Ивановић, Нада</v>
      </c>
      <c r="P44" s="7">
        <f t="shared" si="1"/>
        <v>0</v>
      </c>
      <c r="Q44" s="7">
        <f t="shared" si="2"/>
        <v>0</v>
      </c>
    </row>
    <row r="45">
      <c r="A45" s="15" t="s">
        <v>104</v>
      </c>
      <c r="B45" s="7" t="str">
        <f t="array" ref="B45">INDEX('Svi studenti'!$C$2:$C1001,MATCH(A45, 'Svi studenti'!$B$2:$B1001, 0))</f>
        <v>Илић, Никола</v>
      </c>
      <c r="C45" s="4">
        <v>1.0</v>
      </c>
      <c r="D45" s="4">
        <v>1.0</v>
      </c>
      <c r="E45" s="4">
        <v>1.0</v>
      </c>
      <c r="F45" s="4">
        <v>1.0</v>
      </c>
      <c r="G45" s="4">
        <v>1.0</v>
      </c>
      <c r="H45" s="4">
        <v>1.0</v>
      </c>
      <c r="J45" s="4">
        <v>1.0</v>
      </c>
      <c r="P45" s="7">
        <f t="shared" si="1"/>
        <v>7</v>
      </c>
      <c r="Q45" s="7">
        <f t="shared" si="2"/>
        <v>4.375</v>
      </c>
    </row>
    <row r="46">
      <c r="A46" s="15" t="s">
        <v>105</v>
      </c>
      <c r="B46" s="7" t="str">
        <f t="array" ref="B46">INDEX('Svi studenti'!$C$2:$C1001,MATCH(A46, 'Svi studenti'!$B$2:$B1001, 0))</f>
        <v>Јаневска, Софија</v>
      </c>
      <c r="C46" s="4">
        <v>1.0</v>
      </c>
      <c r="D46" s="4">
        <v>1.0</v>
      </c>
      <c r="F46" s="4">
        <v>1.0</v>
      </c>
      <c r="G46" s="4">
        <v>1.0</v>
      </c>
      <c r="H46" s="4">
        <v>1.0</v>
      </c>
      <c r="J46" s="4">
        <v>1.0</v>
      </c>
      <c r="P46" s="7">
        <f t="shared" si="1"/>
        <v>6</v>
      </c>
      <c r="Q46" s="7">
        <f t="shared" si="2"/>
        <v>3.75</v>
      </c>
    </row>
    <row r="47">
      <c r="A47" s="15" t="s">
        <v>30</v>
      </c>
      <c r="B47" s="7" t="str">
        <f t="array" ref="B47">INDEX('Svi studenti'!$C$2:$C1001,MATCH(A47, 'Svi studenti'!$B$2:$B1001, 0))</f>
        <v>Јанић, Матеја</v>
      </c>
      <c r="C47" s="4">
        <v>1.0</v>
      </c>
      <c r="D47" s="4">
        <v>1.0</v>
      </c>
      <c r="E47" s="4">
        <v>1.0</v>
      </c>
      <c r="F47" s="4">
        <v>1.0</v>
      </c>
      <c r="G47" s="4">
        <v>1.0</v>
      </c>
      <c r="H47" s="4">
        <v>1.0</v>
      </c>
      <c r="I47" s="4">
        <v>1.0</v>
      </c>
      <c r="J47" s="4">
        <v>1.0</v>
      </c>
      <c r="P47" s="7">
        <f t="shared" si="1"/>
        <v>8</v>
      </c>
      <c r="Q47" s="7">
        <f t="shared" si="2"/>
        <v>5</v>
      </c>
    </row>
    <row r="48">
      <c r="A48" s="15" t="s">
        <v>31</v>
      </c>
      <c r="B48" s="7" t="str">
        <f t="array" ref="B48">INDEX('Svi studenti'!$C$2:$C1001,MATCH(A48, 'Svi studenti'!$B$2:$B1001, 0))</f>
        <v>Јевремовић, Исидора</v>
      </c>
      <c r="C48" s="4">
        <v>1.0</v>
      </c>
      <c r="D48" s="4">
        <v>1.0</v>
      </c>
      <c r="F48" s="4">
        <v>1.0</v>
      </c>
      <c r="H48" s="4">
        <v>1.0</v>
      </c>
      <c r="I48" s="4">
        <v>1.0</v>
      </c>
      <c r="J48" s="4">
        <v>1.0</v>
      </c>
      <c r="P48" s="7">
        <f t="shared" si="1"/>
        <v>6</v>
      </c>
      <c r="Q48" s="7">
        <f t="shared" si="2"/>
        <v>3.75</v>
      </c>
    </row>
    <row r="49">
      <c r="A49" s="15" t="s">
        <v>32</v>
      </c>
      <c r="B49" s="7" t="str">
        <f t="array" ref="B49">INDEX('Svi studenti'!$C$2:$C1001,MATCH(A49, 'Svi studenti'!$B$2:$B1001, 0))</f>
        <v>Јовановић, Лазар</v>
      </c>
      <c r="C49" s="4">
        <v>1.0</v>
      </c>
      <c r="D49" s="4">
        <v>1.0</v>
      </c>
      <c r="F49" s="4">
        <v>1.0</v>
      </c>
      <c r="G49" s="4">
        <v>1.0</v>
      </c>
      <c r="H49" s="4">
        <v>1.0</v>
      </c>
      <c r="I49" s="4">
        <v>1.0</v>
      </c>
      <c r="J49" s="4">
        <v>1.0</v>
      </c>
      <c r="P49" s="7">
        <f t="shared" si="1"/>
        <v>7</v>
      </c>
      <c r="Q49" s="7">
        <f t="shared" si="2"/>
        <v>4.375</v>
      </c>
    </row>
    <row r="50">
      <c r="A50" s="15" t="s">
        <v>33</v>
      </c>
      <c r="B50" s="7" t="str">
        <f t="array" ref="B50">INDEX('Svi studenti'!$C$2:$C1001,MATCH(A50, 'Svi studenti'!$B$2:$B1001, 0))</f>
        <v>Јовановић, Никола</v>
      </c>
      <c r="C50" s="4">
        <v>1.0</v>
      </c>
      <c r="D50" s="4">
        <v>1.0</v>
      </c>
      <c r="E50" s="4">
        <v>1.0</v>
      </c>
      <c r="F50" s="4">
        <v>1.0</v>
      </c>
      <c r="H50" s="4">
        <v>1.0</v>
      </c>
      <c r="I50" s="4">
        <v>1.0</v>
      </c>
      <c r="J50" s="4">
        <v>1.0</v>
      </c>
      <c r="P50" s="7">
        <f t="shared" si="1"/>
        <v>7</v>
      </c>
      <c r="Q50" s="7">
        <f t="shared" si="2"/>
        <v>4.375</v>
      </c>
    </row>
    <row r="51">
      <c r="A51" s="15" t="s">
        <v>106</v>
      </c>
      <c r="B51" s="7" t="str">
        <f t="array" ref="B51">INDEX('Svi studenti'!$C$2:$C1001,MATCH(A51, 'Svi studenti'!$B$2:$B1001, 0))</f>
        <v>Јовановић, Урош</v>
      </c>
      <c r="D51" s="4">
        <v>1.0</v>
      </c>
      <c r="E51" s="4">
        <v>1.0</v>
      </c>
      <c r="F51" s="4">
        <v>1.0</v>
      </c>
      <c r="H51" s="4">
        <v>1.0</v>
      </c>
      <c r="P51" s="7">
        <f t="shared" si="1"/>
        <v>4</v>
      </c>
      <c r="Q51" s="7">
        <f t="shared" si="2"/>
        <v>2.5</v>
      </c>
    </row>
    <row r="52">
      <c r="A52" s="15" t="s">
        <v>34</v>
      </c>
      <c r="B52" s="7" t="str">
        <f t="array" ref="B52">INDEX('Svi studenti'!$C$2:$C1001,MATCH(A52, 'Svi studenti'!$B$2:$B1001, 0))</f>
        <v>Јоковић, Анђела</v>
      </c>
      <c r="C52" s="4">
        <v>1.0</v>
      </c>
      <c r="D52" s="4">
        <v>1.0</v>
      </c>
      <c r="F52" s="4">
        <v>1.0</v>
      </c>
      <c r="G52" s="4">
        <v>1.0</v>
      </c>
      <c r="H52" s="4">
        <v>1.0</v>
      </c>
      <c r="I52" s="4">
        <v>1.0</v>
      </c>
      <c r="P52" s="7">
        <f t="shared" si="1"/>
        <v>6</v>
      </c>
      <c r="Q52" s="7">
        <f t="shared" si="2"/>
        <v>3.75</v>
      </c>
    </row>
    <row r="53">
      <c r="A53" s="15" t="s">
        <v>107</v>
      </c>
      <c r="B53" s="7" t="str">
        <f t="array" ref="B53">INDEX('Svi studenti'!$C$2:$C1001,MATCH(A53, 'Svi studenti'!$B$2:$B1001, 0))</f>
        <v>Јосиповић, Вељко</v>
      </c>
      <c r="D53" s="4">
        <v>1.0</v>
      </c>
      <c r="F53" s="4">
        <v>1.0</v>
      </c>
      <c r="G53" s="4">
        <v>1.0</v>
      </c>
      <c r="H53" s="4">
        <v>1.0</v>
      </c>
      <c r="I53" s="4">
        <v>1.0</v>
      </c>
      <c r="J53" s="4">
        <v>1.0</v>
      </c>
      <c r="P53" s="7">
        <f t="shared" si="1"/>
        <v>6</v>
      </c>
      <c r="Q53" s="7">
        <f t="shared" si="2"/>
        <v>3.75</v>
      </c>
    </row>
    <row r="54">
      <c r="A54" s="15" t="s">
        <v>35</v>
      </c>
      <c r="B54" s="7" t="str">
        <f t="array" ref="B54">INDEX('Svi studenti'!$C$2:$C1001,MATCH(A54, 'Svi studenti'!$B$2:$B1001, 0))</f>
        <v>Каракаш, Линда Анђела</v>
      </c>
      <c r="P54" s="7">
        <f t="shared" si="1"/>
        <v>0</v>
      </c>
      <c r="Q54" s="7">
        <f t="shared" si="2"/>
        <v>0</v>
      </c>
    </row>
    <row r="55">
      <c r="A55" s="15" t="s">
        <v>108</v>
      </c>
      <c r="B55" s="7" t="str">
        <f t="array" ref="B55">INDEX('Svi studenti'!$C$2:$C1001,MATCH(A55, 'Svi studenti'!$B$2:$B1001, 0))</f>
        <v>Клемпић, Дамир</v>
      </c>
      <c r="P55" s="7">
        <f t="shared" si="1"/>
        <v>0</v>
      </c>
      <c r="Q55" s="7">
        <f t="shared" si="2"/>
        <v>0</v>
      </c>
    </row>
    <row r="56">
      <c r="A56" s="15" t="s">
        <v>109</v>
      </c>
      <c r="B56" s="7" t="str">
        <f t="array" ref="B56">INDEX('Svi studenti'!$C$2:$C1001,MATCH(A56, 'Svi studenti'!$B$2:$B1001, 0))</f>
        <v>Кнежевић, Војин</v>
      </c>
      <c r="C56" s="4">
        <v>1.0</v>
      </c>
      <c r="D56" s="4">
        <v>1.0</v>
      </c>
      <c r="E56" s="4">
        <v>1.0</v>
      </c>
      <c r="F56" s="4">
        <v>1.0</v>
      </c>
      <c r="G56" s="4">
        <v>1.0</v>
      </c>
      <c r="H56" s="4">
        <v>1.0</v>
      </c>
      <c r="I56" s="4">
        <v>1.0</v>
      </c>
      <c r="P56" s="7">
        <f t="shared" si="1"/>
        <v>7</v>
      </c>
      <c r="Q56" s="7">
        <f t="shared" si="2"/>
        <v>4.375</v>
      </c>
    </row>
    <row r="57">
      <c r="A57" s="15" t="s">
        <v>36</v>
      </c>
      <c r="B57" s="7" t="str">
        <f t="array" ref="B57">INDEX('Svi studenti'!$C$2:$C1001,MATCH(A57, 'Svi studenti'!$B$2:$B1001, 0))</f>
        <v>Ковачић, Анђела</v>
      </c>
      <c r="P57" s="7">
        <f t="shared" si="1"/>
        <v>0</v>
      </c>
      <c r="Q57" s="7">
        <f t="shared" si="2"/>
        <v>0</v>
      </c>
    </row>
    <row r="58">
      <c r="A58" s="15" t="s">
        <v>110</v>
      </c>
      <c r="B58" s="7" t="str">
        <f t="array" ref="B58">INDEX('Svi studenti'!$C$2:$C1001,MATCH(A58, 'Svi studenti'!$B$2:$B1001, 0))</f>
        <v>Костић, Филип</v>
      </c>
      <c r="P58" s="7">
        <f t="shared" si="1"/>
        <v>0</v>
      </c>
      <c r="Q58" s="7">
        <f t="shared" si="2"/>
        <v>0</v>
      </c>
    </row>
    <row r="59">
      <c r="A59" s="15" t="s">
        <v>37</v>
      </c>
      <c r="B59" s="7" t="str">
        <f t="array" ref="B59">INDEX('Svi studenti'!$C$2:$C1001,MATCH(A59, 'Svi studenti'!$B$2:$B1001, 0))</f>
        <v>Кочинац, Маша</v>
      </c>
      <c r="C59" s="4">
        <v>1.0</v>
      </c>
      <c r="F59" s="4">
        <v>1.0</v>
      </c>
      <c r="G59" s="4">
        <v>1.0</v>
      </c>
      <c r="H59" s="4">
        <v>1.0</v>
      </c>
      <c r="J59" s="4">
        <v>1.0</v>
      </c>
      <c r="P59" s="7">
        <f t="shared" si="1"/>
        <v>5</v>
      </c>
      <c r="Q59" s="7">
        <f t="shared" si="2"/>
        <v>3.125</v>
      </c>
    </row>
    <row r="60">
      <c r="A60" s="15" t="s">
        <v>111</v>
      </c>
      <c r="B60" s="7" t="str">
        <f t="array" ref="B60">INDEX('Svi studenti'!$C$2:$C1001,MATCH(A60, 'Svi studenti'!$B$2:$B1001, 0))</f>
        <v>Коџопељић, Надица</v>
      </c>
      <c r="P60" s="7">
        <f t="shared" si="1"/>
        <v>0</v>
      </c>
      <c r="Q60" s="7">
        <f t="shared" si="2"/>
        <v>0</v>
      </c>
    </row>
    <row r="61">
      <c r="A61" s="15" t="s">
        <v>112</v>
      </c>
      <c r="B61" s="7" t="str">
        <f t="array" ref="B61">INDEX('Svi studenti'!$C$2:$C1001,MATCH(A61, 'Svi studenti'!$B$2:$B1001, 0))</f>
        <v>Крстић, Тамара</v>
      </c>
      <c r="C61" s="4">
        <v>1.0</v>
      </c>
      <c r="D61" s="4">
        <v>1.0</v>
      </c>
      <c r="E61" s="4">
        <v>1.0</v>
      </c>
      <c r="F61" s="4">
        <v>1.0</v>
      </c>
      <c r="G61" s="4">
        <v>1.0</v>
      </c>
      <c r="H61" s="4">
        <v>1.0</v>
      </c>
      <c r="I61" s="4">
        <v>1.0</v>
      </c>
      <c r="J61" s="4">
        <v>1.0</v>
      </c>
      <c r="P61" s="7">
        <f t="shared" si="1"/>
        <v>8</v>
      </c>
      <c r="Q61" s="7">
        <f t="shared" si="2"/>
        <v>5</v>
      </c>
    </row>
    <row r="62">
      <c r="A62" s="15" t="s">
        <v>113</v>
      </c>
      <c r="B62" s="7" t="str">
        <f t="array" ref="B62">INDEX('Svi studenti'!$C$2:$C1001,MATCH(A62, 'Svi studenti'!$B$2:$B1001, 0))</f>
        <v>Кујунџић, Вид</v>
      </c>
      <c r="D62" s="4">
        <v>1.0</v>
      </c>
      <c r="P62" s="7">
        <f t="shared" si="1"/>
        <v>1</v>
      </c>
      <c r="Q62" s="7">
        <f t="shared" si="2"/>
        <v>0.625</v>
      </c>
    </row>
    <row r="63">
      <c r="A63" s="15" t="s">
        <v>114</v>
      </c>
      <c r="B63" s="7" t="str">
        <f t="array" ref="B63">INDEX('Svi studenti'!$C$2:$C1001,MATCH(A63, 'Svi studenti'!$B$2:$B1001, 0))</f>
        <v>Кулиш, Марко</v>
      </c>
      <c r="P63" s="7">
        <f t="shared" si="1"/>
        <v>0</v>
      </c>
      <c r="Q63" s="7">
        <f t="shared" si="2"/>
        <v>0</v>
      </c>
    </row>
    <row r="64">
      <c r="A64" s="15" t="s">
        <v>38</v>
      </c>
      <c r="B64" s="7" t="str">
        <f t="array" ref="B64">INDEX('Svi studenti'!$C$2:$C1001,MATCH(A64, 'Svi studenti'!$B$2:$B1001, 0))</f>
        <v>Лазић, Јована</v>
      </c>
      <c r="C64" s="4">
        <v>1.0</v>
      </c>
      <c r="D64" s="4">
        <v>1.0</v>
      </c>
      <c r="F64" s="4">
        <v>1.0</v>
      </c>
      <c r="G64" s="4">
        <v>1.0</v>
      </c>
      <c r="H64" s="4">
        <v>1.0</v>
      </c>
      <c r="I64" s="4">
        <v>1.0</v>
      </c>
      <c r="J64" s="4">
        <v>1.0</v>
      </c>
      <c r="P64" s="7">
        <f t="shared" si="1"/>
        <v>7</v>
      </c>
      <c r="Q64" s="7">
        <f t="shared" si="2"/>
        <v>4.375</v>
      </c>
    </row>
    <row r="65">
      <c r="A65" s="15" t="s">
        <v>39</v>
      </c>
      <c r="B65" s="7" t="str">
        <f t="array" ref="B65">INDEX('Svi studenti'!$C$2:$C1001,MATCH(A65, 'Svi studenti'!$B$2:$B1001, 0))</f>
        <v>Лазић, Маша</v>
      </c>
      <c r="C65" s="4">
        <v>1.0</v>
      </c>
      <c r="D65" s="4">
        <v>1.0</v>
      </c>
      <c r="F65" s="4">
        <v>1.0</v>
      </c>
      <c r="G65" s="4">
        <v>1.0</v>
      </c>
      <c r="H65" s="4">
        <v>1.0</v>
      </c>
      <c r="I65" s="4">
        <v>1.0</v>
      </c>
      <c r="J65" s="4">
        <v>1.0</v>
      </c>
      <c r="P65" s="7">
        <f t="shared" si="1"/>
        <v>7</v>
      </c>
      <c r="Q65" s="7">
        <f t="shared" si="2"/>
        <v>4.375</v>
      </c>
    </row>
    <row r="66">
      <c r="A66" s="15" t="s">
        <v>115</v>
      </c>
      <c r="B66" s="7" t="str">
        <f t="array" ref="B66">INDEX('Svi studenti'!$C$2:$C1001,MATCH(A66, 'Svi studenti'!$B$2:$B1001, 0))</f>
        <v>Лукић, Душан</v>
      </c>
      <c r="C66" s="4">
        <v>1.0</v>
      </c>
      <c r="D66" s="4">
        <v>1.0</v>
      </c>
      <c r="F66" s="4">
        <v>1.0</v>
      </c>
      <c r="G66" s="4">
        <v>1.0</v>
      </c>
      <c r="H66" s="4">
        <v>1.0</v>
      </c>
      <c r="I66" s="4">
        <v>1.0</v>
      </c>
      <c r="P66" s="7">
        <f t="shared" si="1"/>
        <v>6</v>
      </c>
      <c r="Q66" s="7">
        <f t="shared" si="2"/>
        <v>3.75</v>
      </c>
    </row>
    <row r="67">
      <c r="A67" s="15" t="s">
        <v>116</v>
      </c>
      <c r="B67" s="7" t="str">
        <f t="array" ref="B67">INDEX('Svi studenti'!$C$2:$C1001,MATCH(A67, 'Svi studenti'!$B$2:$B1001, 0))</f>
        <v>Максимовић, Теодора</v>
      </c>
      <c r="C67" s="4">
        <v>1.0</v>
      </c>
      <c r="D67" s="4">
        <v>1.0</v>
      </c>
      <c r="E67" s="4">
        <v>1.0</v>
      </c>
      <c r="F67" s="4">
        <v>1.0</v>
      </c>
      <c r="G67" s="4">
        <v>1.0</v>
      </c>
      <c r="H67" s="4">
        <v>1.0</v>
      </c>
      <c r="I67" s="4">
        <v>1.0</v>
      </c>
      <c r="J67" s="4">
        <v>1.0</v>
      </c>
      <c r="P67" s="7">
        <f t="shared" si="1"/>
        <v>8</v>
      </c>
      <c r="Q67" s="7">
        <f t="shared" si="2"/>
        <v>5</v>
      </c>
    </row>
    <row r="68">
      <c r="A68" s="15" t="s">
        <v>40</v>
      </c>
      <c r="B68" s="7" t="str">
        <f t="array" ref="B68">INDEX('Svi studenti'!$C$2:$C1001,MATCH(A68, 'Svi studenti'!$B$2:$B1001, 0))</f>
        <v>Манчић, Филип</v>
      </c>
      <c r="C68" s="4">
        <v>1.0</v>
      </c>
      <c r="D68" s="4">
        <v>1.0</v>
      </c>
      <c r="G68" s="4">
        <v>1.0</v>
      </c>
      <c r="I68" s="4">
        <v>1.0</v>
      </c>
      <c r="J68" s="4">
        <v>1.0</v>
      </c>
      <c r="P68" s="7">
        <f t="shared" si="1"/>
        <v>5</v>
      </c>
      <c r="Q68" s="7">
        <f t="shared" si="2"/>
        <v>3.125</v>
      </c>
    </row>
    <row r="69">
      <c r="A69" s="15" t="s">
        <v>41</v>
      </c>
      <c r="B69" s="7" t="str">
        <f t="array" ref="B69">INDEX('Svi studenti'!$C$2:$C1001,MATCH(A69, 'Svi studenti'!$B$2:$B1001, 0))</f>
        <v>Маринковић, Јулијана</v>
      </c>
      <c r="C69" s="4">
        <v>1.0</v>
      </c>
      <c r="D69" s="4">
        <v>1.0</v>
      </c>
      <c r="E69" s="4">
        <v>1.0</v>
      </c>
      <c r="F69" s="4">
        <v>1.0</v>
      </c>
      <c r="H69" s="4">
        <v>1.0</v>
      </c>
      <c r="J69" s="4">
        <v>1.0</v>
      </c>
      <c r="P69" s="7">
        <f t="shared" si="1"/>
        <v>6</v>
      </c>
      <c r="Q69" s="7">
        <f t="shared" si="2"/>
        <v>3.75</v>
      </c>
    </row>
    <row r="70">
      <c r="A70" s="15" t="s">
        <v>117</v>
      </c>
      <c r="B70" s="7" t="str">
        <f t="array" ref="B70">INDEX('Svi studenti'!$C$2:$C1001,MATCH(A70, 'Svi studenti'!$B$2:$B1001, 0))</f>
        <v>Маринковић, Огњен</v>
      </c>
      <c r="C70" s="4">
        <v>1.0</v>
      </c>
      <c r="D70" s="4">
        <v>1.0</v>
      </c>
      <c r="E70" s="4">
        <v>1.0</v>
      </c>
      <c r="F70" s="4">
        <v>1.0</v>
      </c>
      <c r="G70" s="4">
        <v>1.0</v>
      </c>
      <c r="H70" s="4">
        <v>1.0</v>
      </c>
      <c r="I70" s="4">
        <v>1.0</v>
      </c>
      <c r="J70" s="4">
        <v>1.0</v>
      </c>
      <c r="P70" s="7">
        <f t="shared" si="1"/>
        <v>8</v>
      </c>
      <c r="Q70" s="7">
        <f t="shared" si="2"/>
        <v>5</v>
      </c>
    </row>
    <row r="71">
      <c r="A71" s="15" t="s">
        <v>118</v>
      </c>
      <c r="B71" s="7" t="str">
        <f t="array" ref="B71">INDEX('Svi studenti'!$C$2:$C1001,MATCH(A71, 'Svi studenti'!$B$2:$B1001, 0))</f>
        <v>Марковић, Бранка</v>
      </c>
      <c r="E71" s="4">
        <v>1.0</v>
      </c>
      <c r="F71" s="4">
        <v>1.0</v>
      </c>
      <c r="G71" s="4">
        <v>1.0</v>
      </c>
      <c r="J71" s="4">
        <v>1.0</v>
      </c>
      <c r="P71" s="7">
        <f t="shared" si="1"/>
        <v>4</v>
      </c>
      <c r="Q71" s="7">
        <f t="shared" si="2"/>
        <v>2.5</v>
      </c>
    </row>
    <row r="72">
      <c r="A72" s="15" t="s">
        <v>119</v>
      </c>
      <c r="B72" s="7" t="str">
        <f t="array" ref="B72">INDEX('Svi studenti'!$C$2:$C1001,MATCH(A72, 'Svi studenti'!$B$2:$B1001, 0))</f>
        <v>Марковић, Михаило</v>
      </c>
      <c r="C72" s="4">
        <v>1.0</v>
      </c>
      <c r="D72" s="4">
        <v>1.0</v>
      </c>
      <c r="E72" s="4">
        <v>1.0</v>
      </c>
      <c r="F72" s="4">
        <v>1.0</v>
      </c>
      <c r="G72" s="4">
        <v>1.0</v>
      </c>
      <c r="H72" s="4">
        <v>1.0</v>
      </c>
      <c r="I72" s="4">
        <v>1.0</v>
      </c>
      <c r="J72" s="4">
        <v>1.0</v>
      </c>
      <c r="P72" s="7">
        <f t="shared" si="1"/>
        <v>8</v>
      </c>
      <c r="Q72" s="7">
        <f t="shared" si="2"/>
        <v>5</v>
      </c>
    </row>
    <row r="73">
      <c r="A73" s="15" t="s">
        <v>42</v>
      </c>
      <c r="B73" s="7" t="str">
        <f t="array" ref="B73">INDEX('Svi studenti'!$C$2:$C1001,MATCH(A73, 'Svi studenti'!$B$2:$B1001, 0))</f>
        <v>Марковић, Огњен</v>
      </c>
      <c r="P73" s="7">
        <f t="shared" si="1"/>
        <v>0</v>
      </c>
      <c r="Q73" s="7">
        <f t="shared" si="2"/>
        <v>0</v>
      </c>
    </row>
    <row r="74">
      <c r="A74" s="15" t="s">
        <v>43</v>
      </c>
      <c r="B74" s="7" t="str">
        <f t="array" ref="B74">INDEX('Svi studenti'!$C$2:$C1001,MATCH(A74, 'Svi studenti'!$B$2:$B1001, 0))</f>
        <v>Марковић, Огњен</v>
      </c>
      <c r="D74" s="4">
        <v>1.0</v>
      </c>
      <c r="G74" s="4">
        <v>1.0</v>
      </c>
      <c r="H74" s="4">
        <v>1.0</v>
      </c>
      <c r="I74" s="4">
        <v>1.0</v>
      </c>
      <c r="J74" s="4">
        <v>1.0</v>
      </c>
      <c r="P74" s="7">
        <f t="shared" si="1"/>
        <v>5</v>
      </c>
      <c r="Q74" s="7">
        <f t="shared" si="2"/>
        <v>3.125</v>
      </c>
    </row>
    <row r="75">
      <c r="A75" s="15" t="s">
        <v>44</v>
      </c>
      <c r="B75" s="7" t="str">
        <f t="array" ref="B75">INDEX('Svi studenti'!$C$2:$C1001,MATCH(A75, 'Svi studenti'!$B$2:$B1001, 0))</f>
        <v>Марчетић, Катарина</v>
      </c>
      <c r="D75" s="4">
        <v>1.0</v>
      </c>
      <c r="E75" s="4">
        <v>1.0</v>
      </c>
      <c r="F75" s="4">
        <v>1.0</v>
      </c>
      <c r="G75" s="4">
        <v>1.0</v>
      </c>
      <c r="H75" s="4">
        <v>1.0</v>
      </c>
      <c r="P75" s="7">
        <f t="shared" si="1"/>
        <v>5</v>
      </c>
      <c r="Q75" s="7">
        <f t="shared" si="2"/>
        <v>3.125</v>
      </c>
    </row>
    <row r="76">
      <c r="A76" s="15" t="s">
        <v>120</v>
      </c>
      <c r="B76" s="7" t="str">
        <f t="array" ref="B76">INDEX('Svi studenti'!$C$2:$C1001,MATCH(A76, 'Svi studenti'!$B$2:$B1001, 0))</f>
        <v>Мијаиловић, Лука</v>
      </c>
      <c r="D76" s="4">
        <v>1.0</v>
      </c>
      <c r="E76" s="4">
        <v>1.0</v>
      </c>
      <c r="F76" s="4">
        <v>1.0</v>
      </c>
      <c r="G76" s="4">
        <v>1.0</v>
      </c>
      <c r="H76" s="4">
        <v>1.0</v>
      </c>
      <c r="I76" s="4">
        <v>1.0</v>
      </c>
      <c r="J76" s="4">
        <v>1.0</v>
      </c>
      <c r="P76" s="7">
        <f t="shared" si="1"/>
        <v>7</v>
      </c>
      <c r="Q76" s="7">
        <f t="shared" si="2"/>
        <v>4.375</v>
      </c>
    </row>
    <row r="77">
      <c r="A77" s="15" t="s">
        <v>121</v>
      </c>
      <c r="B77" s="7" t="str">
        <f t="array" ref="B77">INDEX('Svi studenti'!$C$2:$C1001,MATCH(A77, 'Svi studenti'!$B$2:$B1001, 0))</f>
        <v>Мијаиловић, Сава</v>
      </c>
      <c r="P77" s="7">
        <f t="shared" si="1"/>
        <v>0</v>
      </c>
      <c r="Q77" s="7">
        <f t="shared" si="2"/>
        <v>0</v>
      </c>
    </row>
    <row r="78">
      <c r="A78" s="15" t="s">
        <v>45</v>
      </c>
      <c r="B78" s="7" t="str">
        <f t="array" ref="B78">INDEX('Svi studenti'!$C$2:$C1001,MATCH(A78, 'Svi studenti'!$B$2:$B1001, 0))</f>
        <v>Мијајловић, Јован</v>
      </c>
      <c r="P78" s="7">
        <f t="shared" si="1"/>
        <v>0</v>
      </c>
      <c r="Q78" s="7">
        <f t="shared" si="2"/>
        <v>0</v>
      </c>
    </row>
    <row r="79">
      <c r="A79" s="15" t="s">
        <v>122</v>
      </c>
      <c r="B79" s="7" t="str">
        <f t="array" ref="B79">INDEX('Svi studenti'!$C$2:$C1001,MATCH(A79, 'Svi studenti'!$B$2:$B1001, 0))</f>
        <v>Миленковић, Дуња</v>
      </c>
      <c r="C79" s="4">
        <v>1.0</v>
      </c>
      <c r="D79" s="4">
        <v>1.0</v>
      </c>
      <c r="E79" s="4">
        <v>1.0</v>
      </c>
      <c r="F79" s="4">
        <v>1.0</v>
      </c>
      <c r="G79" s="4">
        <v>1.0</v>
      </c>
      <c r="H79" s="4">
        <v>1.0</v>
      </c>
      <c r="I79" s="4">
        <v>1.0</v>
      </c>
      <c r="J79" s="4">
        <v>1.0</v>
      </c>
      <c r="P79" s="7">
        <f t="shared" si="1"/>
        <v>8</v>
      </c>
      <c r="Q79" s="7">
        <f t="shared" si="2"/>
        <v>5</v>
      </c>
    </row>
    <row r="80">
      <c r="A80" s="15" t="s">
        <v>46</v>
      </c>
      <c r="B80" s="7" t="str">
        <f t="array" ref="B80">INDEX('Svi studenti'!$C$2:$C1001,MATCH(A80, 'Svi studenti'!$B$2:$B1001, 0))</f>
        <v>Миленковић, Кристина</v>
      </c>
      <c r="C80" s="4">
        <v>1.0</v>
      </c>
      <c r="D80" s="4">
        <v>1.0</v>
      </c>
      <c r="E80" s="4">
        <v>1.0</v>
      </c>
      <c r="F80" s="4">
        <v>1.0</v>
      </c>
      <c r="G80" s="4">
        <v>1.0</v>
      </c>
      <c r="H80" s="4">
        <v>1.0</v>
      </c>
      <c r="J80" s="4">
        <v>1.0</v>
      </c>
      <c r="P80" s="7">
        <f t="shared" si="1"/>
        <v>7</v>
      </c>
      <c r="Q80" s="7">
        <f t="shared" si="2"/>
        <v>4.375</v>
      </c>
    </row>
    <row r="81">
      <c r="A81" s="15" t="s">
        <v>47</v>
      </c>
      <c r="B81" s="7" t="str">
        <f t="array" ref="B81">INDEX('Svi studenti'!$C$2:$C1001,MATCH(A81, 'Svi studenti'!$B$2:$B1001, 0))</f>
        <v>Миленковић, Николина</v>
      </c>
      <c r="C81" s="4">
        <v>1.0</v>
      </c>
      <c r="D81" s="4">
        <v>1.0</v>
      </c>
      <c r="E81" s="4">
        <v>1.0</v>
      </c>
      <c r="F81" s="4">
        <v>1.0</v>
      </c>
      <c r="G81" s="4">
        <v>1.0</v>
      </c>
      <c r="H81" s="4">
        <v>1.0</v>
      </c>
      <c r="J81" s="4">
        <v>1.0</v>
      </c>
      <c r="P81" s="7">
        <f t="shared" si="1"/>
        <v>7</v>
      </c>
      <c r="Q81" s="7">
        <f t="shared" si="2"/>
        <v>4.375</v>
      </c>
    </row>
    <row r="82">
      <c r="A82" s="15" t="s">
        <v>48</v>
      </c>
      <c r="B82" s="7" t="str">
        <f t="array" ref="B82">INDEX('Svi studenti'!$C$2:$C1001,MATCH(A82, 'Svi studenti'!$B$2:$B1001, 0))</f>
        <v>Милетић, Невена</v>
      </c>
      <c r="C82" s="4">
        <v>1.0</v>
      </c>
      <c r="F82" s="4">
        <v>1.0</v>
      </c>
      <c r="G82" s="4">
        <v>1.0</v>
      </c>
      <c r="H82" s="4">
        <v>1.0</v>
      </c>
      <c r="I82" s="4">
        <v>1.0</v>
      </c>
      <c r="J82" s="4">
        <v>1.0</v>
      </c>
      <c r="P82" s="7">
        <f t="shared" si="1"/>
        <v>6</v>
      </c>
      <c r="Q82" s="7">
        <f t="shared" si="2"/>
        <v>3.75</v>
      </c>
    </row>
    <row r="83">
      <c r="A83" s="15" t="s">
        <v>49</v>
      </c>
      <c r="B83" s="7" t="str">
        <f t="array" ref="B83">INDEX('Svi studenti'!$C$2:$C1001,MATCH(A83, 'Svi studenti'!$B$2:$B1001, 0))</f>
        <v>Минић, Јелена</v>
      </c>
      <c r="P83" s="7">
        <f t="shared" si="1"/>
        <v>0</v>
      </c>
      <c r="Q83" s="7">
        <f t="shared" si="2"/>
        <v>0</v>
      </c>
    </row>
    <row r="84">
      <c r="A84" s="15" t="s">
        <v>123</v>
      </c>
      <c r="B84" s="7" t="str">
        <f t="array" ref="B84">INDEX('Svi studenti'!$C$2:$C1001,MATCH(A84, 'Svi studenti'!$B$2:$B1001, 0))</f>
        <v>Митровић, Александар</v>
      </c>
      <c r="F84" s="4">
        <v>1.0</v>
      </c>
      <c r="I84" s="4">
        <v>1.0</v>
      </c>
      <c r="P84" s="7">
        <f t="shared" si="1"/>
        <v>2</v>
      </c>
      <c r="Q84" s="7">
        <f t="shared" si="2"/>
        <v>1.25</v>
      </c>
    </row>
    <row r="85">
      <c r="A85" s="15" t="s">
        <v>50</v>
      </c>
      <c r="B85" s="7" t="str">
        <f t="array" ref="B85">INDEX('Svi studenti'!$C$2:$C1001,MATCH(A85, 'Svi studenti'!$B$2:$B1001, 0))</f>
        <v>Мићевић, Митар</v>
      </c>
      <c r="C85" s="4">
        <v>1.0</v>
      </c>
      <c r="P85" s="7">
        <f t="shared" si="1"/>
        <v>1</v>
      </c>
      <c r="Q85" s="7">
        <f t="shared" si="2"/>
        <v>0.625</v>
      </c>
    </row>
    <row r="86">
      <c r="A86" s="15" t="s">
        <v>124</v>
      </c>
      <c r="B86" s="7" t="str">
        <f t="array" ref="B86">INDEX('Svi studenti'!$C$2:$C1001,MATCH(A86, 'Svi studenti'!$B$2:$B1001, 0))</f>
        <v>Михајлов, Андреј</v>
      </c>
      <c r="C86" s="4">
        <v>1.0</v>
      </c>
      <c r="D86" s="4">
        <v>1.0</v>
      </c>
      <c r="P86" s="7">
        <f t="shared" si="1"/>
        <v>2</v>
      </c>
      <c r="Q86" s="7">
        <f t="shared" si="2"/>
        <v>1.25</v>
      </c>
    </row>
    <row r="87">
      <c r="A87" s="15" t="s">
        <v>51</v>
      </c>
      <c r="B87" s="7" t="str">
        <f t="array" ref="B87">INDEX('Svi studenti'!$C$2:$C1001,MATCH(A87, 'Svi studenti'!$B$2:$B1001, 0))</f>
        <v>Михајловић, Љиљана</v>
      </c>
      <c r="C87" s="4">
        <v>1.0</v>
      </c>
      <c r="D87" s="4">
        <v>1.0</v>
      </c>
      <c r="E87" s="4">
        <v>1.0</v>
      </c>
      <c r="F87" s="4">
        <v>1.0</v>
      </c>
      <c r="G87" s="4">
        <v>1.0</v>
      </c>
      <c r="H87" s="4">
        <v>1.0</v>
      </c>
      <c r="J87" s="4">
        <v>1.0</v>
      </c>
      <c r="P87" s="7">
        <f t="shared" si="1"/>
        <v>7</v>
      </c>
      <c r="Q87" s="7">
        <f t="shared" si="2"/>
        <v>4.375</v>
      </c>
    </row>
    <row r="88">
      <c r="A88" s="15" t="s">
        <v>125</v>
      </c>
      <c r="B88" s="7" t="str">
        <f t="array" ref="B88">INDEX('Svi studenti'!$C$2:$C1001,MATCH(A88, 'Svi studenti'!$B$2:$B1001, 0))</f>
        <v>Мицић, Богдан</v>
      </c>
      <c r="C88" s="4">
        <v>1.0</v>
      </c>
      <c r="D88" s="4">
        <v>1.0</v>
      </c>
      <c r="E88" s="4">
        <v>1.0</v>
      </c>
      <c r="F88" s="4">
        <v>1.0</v>
      </c>
      <c r="G88" s="4">
        <v>1.0</v>
      </c>
      <c r="H88" s="4">
        <v>1.0</v>
      </c>
      <c r="J88" s="4">
        <v>1.0</v>
      </c>
      <c r="P88" s="7">
        <f t="shared" si="1"/>
        <v>7</v>
      </c>
      <c r="Q88" s="7">
        <f t="shared" si="2"/>
        <v>4.375</v>
      </c>
    </row>
    <row r="89">
      <c r="A89" s="15" t="s">
        <v>126</v>
      </c>
      <c r="B89" s="7" t="str">
        <f t="array" ref="B89">INDEX('Svi studenti'!$C$2:$C1001,MATCH(A89, 'Svi studenti'!$B$2:$B1001, 0))</f>
        <v>Недељковић, Филип</v>
      </c>
      <c r="C89" s="4">
        <v>1.0</v>
      </c>
      <c r="D89" s="4">
        <v>1.0</v>
      </c>
      <c r="I89" s="4">
        <v>1.0</v>
      </c>
      <c r="J89" s="4">
        <v>1.0</v>
      </c>
      <c r="P89" s="7">
        <f t="shared" si="1"/>
        <v>4</v>
      </c>
      <c r="Q89" s="7">
        <f t="shared" si="2"/>
        <v>2.5</v>
      </c>
    </row>
    <row r="90">
      <c r="A90" s="15" t="s">
        <v>127</v>
      </c>
      <c r="B90" s="7" t="str">
        <f t="array" ref="B90">INDEX('Svi studenti'!$C$2:$C1001,MATCH(A90, 'Svi studenti'!$B$2:$B1001, 0))</f>
        <v>Нешковић, Марина</v>
      </c>
      <c r="C90" s="4">
        <v>1.0</v>
      </c>
      <c r="E90" s="4">
        <v>1.0</v>
      </c>
      <c r="P90" s="7">
        <f t="shared" si="1"/>
        <v>2</v>
      </c>
      <c r="Q90" s="7">
        <f t="shared" si="2"/>
        <v>1.25</v>
      </c>
    </row>
    <row r="91">
      <c r="A91" s="15" t="s">
        <v>52</v>
      </c>
      <c r="B91" s="7" t="str">
        <f t="array" ref="B91">INDEX('Svi studenti'!$C$2:$C1001,MATCH(A91, 'Svi studenti'!$B$2:$B1001, 0))</f>
        <v>Нешковић, Огњен</v>
      </c>
      <c r="P91" s="7">
        <f t="shared" si="1"/>
        <v>0</v>
      </c>
      <c r="Q91" s="7">
        <f t="shared" si="2"/>
        <v>0</v>
      </c>
    </row>
    <row r="92">
      <c r="A92" s="15" t="s">
        <v>53</v>
      </c>
      <c r="B92" s="7" t="str">
        <f t="array" ref="B92">INDEX('Svi studenti'!$C$2:$C1001,MATCH(A92, 'Svi studenti'!$B$2:$B1001, 0))</f>
        <v>Никодијевић, Милутин</v>
      </c>
      <c r="P92" s="7">
        <f t="shared" si="1"/>
        <v>0</v>
      </c>
      <c r="Q92" s="7">
        <f t="shared" si="2"/>
        <v>0</v>
      </c>
    </row>
    <row r="93">
      <c r="A93" s="15" t="s">
        <v>54</v>
      </c>
      <c r="B93" s="7" t="str">
        <f t="array" ref="B93">INDEX('Svi studenti'!$C$2:$C1001,MATCH(A93, 'Svi studenti'!$B$2:$B1001, 0))</f>
        <v>Николић, Ивана</v>
      </c>
      <c r="P93" s="7">
        <f t="shared" si="1"/>
        <v>0</v>
      </c>
      <c r="Q93" s="7">
        <f t="shared" si="2"/>
        <v>0</v>
      </c>
    </row>
    <row r="94">
      <c r="A94" s="15" t="s">
        <v>128</v>
      </c>
      <c r="B94" s="7" t="str">
        <f t="array" ref="B94">INDEX('Svi studenti'!$C$2:$C1001,MATCH(A94, 'Svi studenti'!$B$2:$B1001, 0))</f>
        <v>Николић, Лазар</v>
      </c>
      <c r="C94" s="4">
        <v>1.0</v>
      </c>
      <c r="D94" s="4">
        <v>1.0</v>
      </c>
      <c r="E94" s="4">
        <v>1.0</v>
      </c>
      <c r="F94" s="4">
        <v>1.0</v>
      </c>
      <c r="G94" s="4">
        <v>1.0</v>
      </c>
      <c r="H94" s="4">
        <v>1.0</v>
      </c>
      <c r="J94" s="4">
        <v>1.0</v>
      </c>
      <c r="P94" s="7">
        <f t="shared" si="1"/>
        <v>7</v>
      </c>
      <c r="Q94" s="7">
        <f t="shared" si="2"/>
        <v>4.375</v>
      </c>
    </row>
    <row r="95">
      <c r="A95" s="15" t="s">
        <v>55</v>
      </c>
      <c r="B95" s="7" t="str">
        <f t="array" ref="B95">INDEX('Svi studenti'!$C$2:$C1001,MATCH(A95, 'Svi studenti'!$B$2:$B1001, 0))</f>
        <v>Николић, Петар</v>
      </c>
      <c r="I95" s="4">
        <v>1.0</v>
      </c>
      <c r="J95" s="4">
        <v>1.0</v>
      </c>
      <c r="P95" s="7">
        <f t="shared" si="1"/>
        <v>2</v>
      </c>
      <c r="Q95" s="7">
        <f t="shared" si="2"/>
        <v>1.25</v>
      </c>
    </row>
    <row r="96">
      <c r="A96" s="15" t="s">
        <v>129</v>
      </c>
      <c r="B96" s="7" t="str">
        <f t="array" ref="B96">INDEX('Svi studenti'!$C$2:$C1001,MATCH(A96, 'Svi studenti'!$B$2:$B1001, 0))</f>
        <v>Остојић, Ђорђе</v>
      </c>
      <c r="P96" s="7">
        <f t="shared" si="1"/>
        <v>0</v>
      </c>
      <c r="Q96" s="7">
        <f t="shared" si="2"/>
        <v>0</v>
      </c>
    </row>
    <row r="97">
      <c r="A97" s="15" t="s">
        <v>56</v>
      </c>
      <c r="B97" s="7" t="str">
        <f t="array" ref="B97">INDEX('Svi studenti'!$C$2:$C1001,MATCH(A97, 'Svi studenti'!$B$2:$B1001, 0))</f>
        <v>Остојић, Нина</v>
      </c>
      <c r="C97" s="4">
        <v>1.0</v>
      </c>
      <c r="D97" s="4">
        <v>1.0</v>
      </c>
      <c r="E97" s="4">
        <v>1.0</v>
      </c>
      <c r="F97" s="4">
        <v>1.0</v>
      </c>
      <c r="G97" s="4">
        <v>1.0</v>
      </c>
      <c r="H97" s="4">
        <v>1.0</v>
      </c>
      <c r="I97" s="4">
        <v>1.0</v>
      </c>
      <c r="J97" s="4">
        <v>1.0</v>
      </c>
      <c r="P97" s="7">
        <f t="shared" si="1"/>
        <v>8</v>
      </c>
      <c r="Q97" s="7">
        <f t="shared" si="2"/>
        <v>5</v>
      </c>
    </row>
    <row r="98">
      <c r="A98" s="15" t="s">
        <v>130</v>
      </c>
      <c r="B98" s="7" t="str">
        <f t="array" ref="B98">INDEX('Svi studenti'!$C$2:$C1001,MATCH(A98, 'Svi studenti'!$B$2:$B1001, 0))</f>
        <v>Павлићевић, Наталија</v>
      </c>
      <c r="C98" s="4">
        <v>1.0</v>
      </c>
      <c r="D98" s="4">
        <v>1.0</v>
      </c>
      <c r="E98" s="4">
        <v>1.0</v>
      </c>
      <c r="F98" s="4">
        <v>1.0</v>
      </c>
      <c r="G98" s="4">
        <v>1.0</v>
      </c>
      <c r="H98" s="4">
        <v>1.0</v>
      </c>
      <c r="I98" s="4">
        <v>1.0</v>
      </c>
      <c r="J98" s="4">
        <v>1.0</v>
      </c>
      <c r="P98" s="7">
        <f t="shared" si="1"/>
        <v>8</v>
      </c>
      <c r="Q98" s="7">
        <f t="shared" si="2"/>
        <v>5</v>
      </c>
    </row>
    <row r="99">
      <c r="A99" s="15" t="s">
        <v>131</v>
      </c>
      <c r="B99" s="7" t="str">
        <f t="array" ref="B99">INDEX('Svi studenti'!$C$2:$C1001,MATCH(A99, 'Svi studenti'!$B$2:$B1001, 0))</f>
        <v>Пауновић, Василије</v>
      </c>
      <c r="D99" s="4">
        <v>1.0</v>
      </c>
      <c r="E99" s="4">
        <v>1.0</v>
      </c>
      <c r="F99" s="4">
        <v>1.0</v>
      </c>
      <c r="G99" s="4">
        <v>1.0</v>
      </c>
      <c r="H99" s="4">
        <v>1.0</v>
      </c>
      <c r="J99" s="4">
        <v>1.0</v>
      </c>
      <c r="P99" s="7">
        <f t="shared" si="1"/>
        <v>6</v>
      </c>
      <c r="Q99" s="7">
        <f t="shared" si="2"/>
        <v>3.75</v>
      </c>
    </row>
    <row r="100">
      <c r="A100" s="15" t="s">
        <v>57</v>
      </c>
      <c r="B100" s="7" t="str">
        <f t="array" ref="B100">INDEX('Svi studenti'!$C$2:$C1001,MATCH(A100, 'Svi studenti'!$B$2:$B1001, 0))</f>
        <v>Пејчић, Богдан</v>
      </c>
      <c r="C100" s="4">
        <v>1.0</v>
      </c>
      <c r="D100" s="4">
        <v>1.0</v>
      </c>
      <c r="E100" s="4">
        <v>1.0</v>
      </c>
      <c r="F100" s="4">
        <v>1.0</v>
      </c>
      <c r="G100" s="4">
        <v>1.0</v>
      </c>
      <c r="H100" s="4">
        <v>1.0</v>
      </c>
      <c r="I100" s="4">
        <v>1.0</v>
      </c>
      <c r="J100" s="4">
        <v>1.0</v>
      </c>
      <c r="P100" s="7">
        <f t="shared" si="1"/>
        <v>8</v>
      </c>
      <c r="Q100" s="7">
        <f t="shared" si="2"/>
        <v>5</v>
      </c>
    </row>
    <row r="101">
      <c r="A101" s="15" t="s">
        <v>132</v>
      </c>
      <c r="B101" s="7" t="str">
        <f t="array" ref="B101">INDEX('Svi studenti'!$C$2:$C1001,MATCH(A101, 'Svi studenti'!$B$2:$B1001, 0))</f>
        <v>Перишић, Марко</v>
      </c>
      <c r="C101" s="4">
        <v>1.0</v>
      </c>
      <c r="D101" s="4">
        <v>1.0</v>
      </c>
      <c r="E101" s="4">
        <v>1.0</v>
      </c>
      <c r="F101" s="4">
        <v>1.0</v>
      </c>
      <c r="G101" s="4">
        <v>1.0</v>
      </c>
      <c r="H101" s="4">
        <v>1.0</v>
      </c>
      <c r="I101" s="4">
        <v>1.0</v>
      </c>
      <c r="J101" s="4">
        <v>1.0</v>
      </c>
      <c r="P101" s="7">
        <f t="shared" si="1"/>
        <v>8</v>
      </c>
      <c r="Q101" s="7">
        <f t="shared" si="2"/>
        <v>5</v>
      </c>
    </row>
    <row r="102">
      <c r="A102" s="15" t="s">
        <v>133</v>
      </c>
      <c r="B102" s="7" t="str">
        <f t="array" ref="B102">INDEX('Svi studenti'!$C$2:$C1001,MATCH(A102, 'Svi studenti'!$B$2:$B1001, 0))</f>
        <v>Петровић, Ања</v>
      </c>
      <c r="C102" s="4">
        <v>1.0</v>
      </c>
      <c r="E102" s="4">
        <v>1.0</v>
      </c>
      <c r="F102" s="4">
        <v>1.0</v>
      </c>
      <c r="H102" s="4">
        <v>1.0</v>
      </c>
      <c r="I102" s="4">
        <v>1.0</v>
      </c>
      <c r="P102" s="7">
        <f t="shared" si="1"/>
        <v>5</v>
      </c>
      <c r="Q102" s="7">
        <f t="shared" si="2"/>
        <v>3.125</v>
      </c>
    </row>
    <row r="103">
      <c r="A103" s="15" t="s">
        <v>134</v>
      </c>
      <c r="B103" s="7" t="str">
        <f t="array" ref="B103">INDEX('Svi studenti'!$C$2:$C1001,MATCH(A103, 'Svi studenti'!$B$2:$B1001, 0))</f>
        <v>Петровић, Филип</v>
      </c>
      <c r="P103" s="7">
        <f t="shared" si="1"/>
        <v>0</v>
      </c>
      <c r="Q103" s="7">
        <f t="shared" si="2"/>
        <v>0</v>
      </c>
    </row>
    <row r="104">
      <c r="A104" s="15" t="s">
        <v>58</v>
      </c>
      <c r="B104" s="7" t="str">
        <f t="array" ref="B104">INDEX('Svi studenti'!$C$2:$C1001,MATCH(A104, 'Svi studenti'!$B$2:$B1001, 0))</f>
        <v>Печеничић, Јелена</v>
      </c>
      <c r="P104" s="7">
        <f t="shared" si="1"/>
        <v>0</v>
      </c>
      <c r="Q104" s="7">
        <f t="shared" si="2"/>
        <v>0</v>
      </c>
    </row>
    <row r="105">
      <c r="A105" s="15" t="s">
        <v>59</v>
      </c>
      <c r="B105" s="7" t="str">
        <f t="array" ref="B105">INDEX('Svi studenti'!$C$2:$C1001,MATCH(A105, 'Svi studenti'!$B$2:$B1001, 0))</f>
        <v>Пешић, Ненад</v>
      </c>
      <c r="P105" s="7">
        <f t="shared" si="1"/>
        <v>0</v>
      </c>
      <c r="Q105" s="7">
        <f t="shared" si="2"/>
        <v>0</v>
      </c>
    </row>
    <row r="106">
      <c r="A106" s="15" t="s">
        <v>60</v>
      </c>
      <c r="B106" s="7" t="str">
        <f t="array" ref="B106">INDEX('Svi studenti'!$C$2:$C1001,MATCH(A106, 'Svi studenti'!$B$2:$B1001, 0))</f>
        <v>Поповић, Давид</v>
      </c>
      <c r="P106" s="7">
        <f t="shared" si="1"/>
        <v>0</v>
      </c>
      <c r="Q106" s="7">
        <f t="shared" si="2"/>
        <v>0</v>
      </c>
    </row>
    <row r="107">
      <c r="A107" s="15" t="s">
        <v>135</v>
      </c>
      <c r="B107" s="7" t="str">
        <f t="array" ref="B107">INDEX('Svi studenti'!$C$2:$C1001,MATCH(A107, 'Svi studenti'!$B$2:$B1001, 0))</f>
        <v>Протић, Мина</v>
      </c>
      <c r="C107" s="4">
        <v>1.0</v>
      </c>
      <c r="E107" s="4">
        <v>1.0</v>
      </c>
      <c r="F107" s="4">
        <v>1.0</v>
      </c>
      <c r="G107" s="4">
        <v>1.0</v>
      </c>
      <c r="H107" s="4">
        <v>1.0</v>
      </c>
      <c r="P107" s="7">
        <f t="shared" si="1"/>
        <v>5</v>
      </c>
      <c r="Q107" s="7">
        <f t="shared" si="2"/>
        <v>3.125</v>
      </c>
    </row>
    <row r="108">
      <c r="A108" s="15" t="s">
        <v>136</v>
      </c>
      <c r="B108" s="7" t="str">
        <f t="array" ref="B108">INDEX('Svi studenti'!$C$2:$C1001,MATCH(A108, 'Svi studenti'!$B$2:$B1001, 0))</f>
        <v>Пушељић, Алекса</v>
      </c>
      <c r="P108" s="7">
        <f t="shared" si="1"/>
        <v>0</v>
      </c>
      <c r="Q108" s="7">
        <f t="shared" si="2"/>
        <v>0</v>
      </c>
    </row>
    <row r="109">
      <c r="A109" s="15" t="s">
        <v>137</v>
      </c>
      <c r="B109" s="7" t="str">
        <f t="array" ref="B109">INDEX('Svi studenti'!$C$2:$C1001,MATCH(A109, 'Svi studenti'!$B$2:$B1001, 0))</f>
        <v>Радивојевић, Вукашин</v>
      </c>
      <c r="P109" s="7">
        <f t="shared" si="1"/>
        <v>0</v>
      </c>
      <c r="Q109" s="7">
        <f t="shared" si="2"/>
        <v>0</v>
      </c>
    </row>
    <row r="110">
      <c r="A110" s="15" t="s">
        <v>61</v>
      </c>
      <c r="B110" s="7" t="str">
        <f t="array" ref="B110">INDEX('Svi studenti'!$C$2:$C1001,MATCH(A110, 'Svi studenti'!$B$2:$B1001, 0))</f>
        <v>Радивојевић, Јана</v>
      </c>
      <c r="P110" s="7">
        <f t="shared" si="1"/>
        <v>0</v>
      </c>
      <c r="Q110" s="7">
        <f t="shared" si="2"/>
        <v>0</v>
      </c>
    </row>
    <row r="111">
      <c r="A111" s="15" t="s">
        <v>138</v>
      </c>
      <c r="B111" s="7" t="str">
        <f t="array" ref="B111">INDEX('Svi studenti'!$C$2:$C1001,MATCH(A111, 'Svi studenti'!$B$2:$B1001, 0))</f>
        <v>Радовановић, Милош</v>
      </c>
      <c r="P111" s="7">
        <f t="shared" si="1"/>
        <v>0</v>
      </c>
      <c r="Q111" s="7">
        <f t="shared" si="2"/>
        <v>0</v>
      </c>
    </row>
    <row r="112">
      <c r="A112" s="15" t="s">
        <v>139</v>
      </c>
      <c r="B112" s="7" t="str">
        <f t="array" ref="B112">INDEX('Svi studenti'!$C$2:$C1001,MATCH(A112, 'Svi studenti'!$B$2:$B1001, 0))</f>
        <v>Радовић, Катарина</v>
      </c>
      <c r="D112" s="4">
        <v>1.0</v>
      </c>
      <c r="P112" s="7">
        <f t="shared" si="1"/>
        <v>1</v>
      </c>
      <c r="Q112" s="7">
        <f t="shared" si="2"/>
        <v>0.625</v>
      </c>
    </row>
    <row r="113">
      <c r="A113" s="15" t="s">
        <v>62</v>
      </c>
      <c r="B113" s="7" t="str">
        <f t="array" ref="B113">INDEX('Svi studenti'!$C$2:$C1001,MATCH(A113, 'Svi studenti'!$B$2:$B1001, 0))</f>
        <v>Радојичић, Никола</v>
      </c>
      <c r="C113" s="4">
        <v>1.0</v>
      </c>
      <c r="D113" s="4">
        <v>1.0</v>
      </c>
      <c r="F113" s="4">
        <v>1.0</v>
      </c>
      <c r="G113" s="4">
        <v>1.0</v>
      </c>
      <c r="H113" s="4">
        <v>1.0</v>
      </c>
      <c r="I113" s="4">
        <v>1.0</v>
      </c>
      <c r="J113" s="4">
        <v>1.0</v>
      </c>
      <c r="P113" s="7">
        <f t="shared" si="1"/>
        <v>7</v>
      </c>
      <c r="Q113" s="7">
        <f t="shared" si="2"/>
        <v>4.375</v>
      </c>
    </row>
    <row r="114">
      <c r="A114" s="15" t="s">
        <v>63</v>
      </c>
      <c r="B114" s="7" t="str">
        <f t="array" ref="B114">INDEX('Svi studenti'!$C$2:$C1001,MATCH(A114, 'Svi studenti'!$B$2:$B1001, 0))</f>
        <v>Радојковић, Ана</v>
      </c>
      <c r="P114" s="7">
        <f t="shared" si="1"/>
        <v>0</v>
      </c>
      <c r="Q114" s="7">
        <f t="shared" si="2"/>
        <v>0</v>
      </c>
    </row>
    <row r="115">
      <c r="A115" s="15" t="s">
        <v>64</v>
      </c>
      <c r="B115" s="7" t="str">
        <f t="array" ref="B115">INDEX('Svi studenti'!$C$2:$C1001,MATCH(A115, 'Svi studenti'!$B$2:$B1001, 0))</f>
        <v>Радуловић, Матија</v>
      </c>
      <c r="C115" s="4">
        <v>1.0</v>
      </c>
      <c r="D115" s="4">
        <v>1.0</v>
      </c>
      <c r="F115" s="4">
        <v>1.0</v>
      </c>
      <c r="G115" s="4">
        <v>1.0</v>
      </c>
      <c r="H115" s="4">
        <v>1.0</v>
      </c>
      <c r="I115" s="4">
        <v>1.0</v>
      </c>
      <c r="J115" s="4">
        <v>1.0</v>
      </c>
      <c r="P115" s="7">
        <f t="shared" si="1"/>
        <v>7</v>
      </c>
      <c r="Q115" s="7">
        <f t="shared" si="2"/>
        <v>4.375</v>
      </c>
    </row>
    <row r="116">
      <c r="A116" s="15" t="s">
        <v>65</v>
      </c>
      <c r="B116" s="7" t="str">
        <f t="array" ref="B116">INDEX('Svi studenti'!$C$2:$C1001,MATCH(A116, 'Svi studenti'!$B$2:$B1001, 0))</f>
        <v>Радуловић, Михаило</v>
      </c>
      <c r="P116" s="7">
        <f t="shared" si="1"/>
        <v>0</v>
      </c>
      <c r="Q116" s="7">
        <f t="shared" si="2"/>
        <v>0</v>
      </c>
    </row>
    <row r="117">
      <c r="A117" s="15" t="s">
        <v>66</v>
      </c>
      <c r="B117" s="7" t="str">
        <f t="array" ref="B117">INDEX('Svi studenti'!$C$2:$C1001,MATCH(A117, 'Svi studenti'!$B$2:$B1001, 0))</f>
        <v>Рајчић, Лазар</v>
      </c>
      <c r="C117" s="4">
        <v>1.0</v>
      </c>
      <c r="D117" s="4">
        <v>1.0</v>
      </c>
      <c r="H117" s="4">
        <v>1.0</v>
      </c>
      <c r="P117" s="7">
        <f t="shared" si="1"/>
        <v>3</v>
      </c>
      <c r="Q117" s="7">
        <f t="shared" si="2"/>
        <v>1.875</v>
      </c>
    </row>
    <row r="118">
      <c r="A118" s="15" t="s">
        <v>67</v>
      </c>
      <c r="B118" s="7" t="str">
        <f t="array" ref="B118">INDEX('Svi studenti'!$C$2:$C1001,MATCH(A118, 'Svi studenti'!$B$2:$B1001, 0))</f>
        <v>Ранковић, Јован</v>
      </c>
      <c r="P118" s="7">
        <f t="shared" si="1"/>
        <v>0</v>
      </c>
      <c r="Q118" s="7">
        <f t="shared" si="2"/>
        <v>0</v>
      </c>
    </row>
    <row r="119">
      <c r="A119" s="15" t="s">
        <v>68</v>
      </c>
      <c r="B119" s="7" t="str">
        <f t="array" ref="B119">INDEX('Svi studenti'!$C$2:$C1001,MATCH(A119, 'Svi studenti'!$B$2:$B1001, 0))</f>
        <v>Сајић, Ђорђе</v>
      </c>
      <c r="D119" s="4">
        <v>1.0</v>
      </c>
      <c r="F119" s="4">
        <v>1.0</v>
      </c>
      <c r="G119" s="4">
        <v>1.0</v>
      </c>
      <c r="H119" s="4">
        <v>1.0</v>
      </c>
      <c r="I119" s="4">
        <v>1.0</v>
      </c>
      <c r="J119" s="4">
        <v>1.0</v>
      </c>
      <c r="P119" s="7">
        <f t="shared" si="1"/>
        <v>6</v>
      </c>
      <c r="Q119" s="7">
        <f t="shared" si="2"/>
        <v>3.75</v>
      </c>
    </row>
    <row r="120">
      <c r="A120" s="15" t="s">
        <v>140</v>
      </c>
      <c r="B120" s="7" t="str">
        <f t="array" ref="B120">INDEX('Svi studenti'!$C$2:$C1001,MATCH(A120, 'Svi studenti'!$B$2:$B1001, 0))</f>
        <v>Секешан, Павле</v>
      </c>
      <c r="C120" s="4">
        <v>1.0</v>
      </c>
      <c r="D120" s="4">
        <v>1.0</v>
      </c>
      <c r="F120" s="4">
        <v>1.0</v>
      </c>
      <c r="G120" s="4">
        <v>1.0</v>
      </c>
      <c r="H120" s="4">
        <v>1.0</v>
      </c>
      <c r="P120" s="7">
        <f t="shared" si="1"/>
        <v>5</v>
      </c>
      <c r="Q120" s="7">
        <f t="shared" si="2"/>
        <v>3.125</v>
      </c>
    </row>
    <row r="121">
      <c r="A121" s="15" t="s">
        <v>69</v>
      </c>
      <c r="B121" s="7" t="str">
        <f t="array" ref="B121">INDEX('Svi studenti'!$C$2:$C1001,MATCH(A121, 'Svi studenti'!$B$2:$B1001, 0))</f>
        <v>Симић, Млађан</v>
      </c>
      <c r="C121" s="4">
        <v>1.0</v>
      </c>
      <c r="D121" s="4">
        <v>1.0</v>
      </c>
      <c r="E121" s="4">
        <v>1.0</v>
      </c>
      <c r="F121" s="4">
        <v>1.0</v>
      </c>
      <c r="P121" s="7">
        <f t="shared" si="1"/>
        <v>4</v>
      </c>
      <c r="Q121" s="7">
        <f t="shared" si="2"/>
        <v>2.5</v>
      </c>
    </row>
    <row r="122">
      <c r="A122" s="15" t="s">
        <v>70</v>
      </c>
      <c r="B122" s="7" t="str">
        <f t="array" ref="B122">INDEX('Svi studenti'!$C$2:$C1001,MATCH(A122, 'Svi studenti'!$B$2:$B1001, 0))</f>
        <v>Спасић, Анђела</v>
      </c>
      <c r="C122" s="4">
        <v>1.0</v>
      </c>
      <c r="D122" s="4">
        <v>1.0</v>
      </c>
      <c r="F122" s="4">
        <v>1.0</v>
      </c>
      <c r="G122" s="4">
        <v>1.0</v>
      </c>
      <c r="H122" s="4">
        <v>1.0</v>
      </c>
      <c r="I122" s="4">
        <v>1.0</v>
      </c>
      <c r="J122" s="4">
        <v>1.0</v>
      </c>
      <c r="P122" s="7">
        <f t="shared" si="1"/>
        <v>7</v>
      </c>
      <c r="Q122" s="7">
        <f t="shared" si="2"/>
        <v>4.375</v>
      </c>
    </row>
    <row r="123">
      <c r="A123" s="15" t="s">
        <v>71</v>
      </c>
      <c r="B123" s="7" t="str">
        <f t="array" ref="B123">INDEX('Svi studenti'!$C$2:$C1001,MATCH(A123, 'Svi studenti'!$B$2:$B1001, 0))</f>
        <v>Спасојевић, Димитрије</v>
      </c>
      <c r="C123" s="4">
        <v>1.0</v>
      </c>
      <c r="D123" s="4">
        <v>1.0</v>
      </c>
      <c r="E123" s="4">
        <v>1.0</v>
      </c>
      <c r="F123" s="4">
        <v>1.0</v>
      </c>
      <c r="G123" s="4">
        <v>1.0</v>
      </c>
      <c r="H123" s="4">
        <v>1.0</v>
      </c>
      <c r="J123" s="4">
        <v>1.0</v>
      </c>
      <c r="P123" s="7">
        <f t="shared" si="1"/>
        <v>7</v>
      </c>
      <c r="Q123" s="7">
        <f t="shared" si="2"/>
        <v>4.375</v>
      </c>
    </row>
    <row r="124">
      <c r="A124" s="15" t="s">
        <v>72</v>
      </c>
      <c r="B124" s="7" t="str">
        <f t="array" ref="B124">INDEX('Svi studenti'!$C$2:$C1001,MATCH(A124, 'Svi studenti'!$B$2:$B1001, 0))</f>
        <v>Сретеновић, Миона</v>
      </c>
      <c r="C124" s="4">
        <v>1.0</v>
      </c>
      <c r="D124" s="4">
        <v>1.0</v>
      </c>
      <c r="E124" s="4">
        <v>1.0</v>
      </c>
      <c r="F124" s="4">
        <v>1.0</v>
      </c>
      <c r="G124" s="4">
        <v>1.0</v>
      </c>
      <c r="H124" s="4">
        <v>1.0</v>
      </c>
      <c r="I124" s="4">
        <v>1.0</v>
      </c>
      <c r="J124" s="4">
        <v>1.0</v>
      </c>
      <c r="P124" s="7">
        <f t="shared" si="1"/>
        <v>8</v>
      </c>
      <c r="Q124" s="7">
        <f t="shared" si="2"/>
        <v>5</v>
      </c>
    </row>
    <row r="125">
      <c r="A125" s="15" t="s">
        <v>141</v>
      </c>
      <c r="B125" s="7" t="str">
        <f t="array" ref="B125">INDEX('Svi studenti'!$C$2:$C1001,MATCH(A125, 'Svi studenti'!$B$2:$B1001, 0))</f>
        <v>Стаматовић, Нина</v>
      </c>
      <c r="C125" s="4">
        <v>1.0</v>
      </c>
      <c r="D125" s="4">
        <v>1.0</v>
      </c>
      <c r="E125" s="4">
        <v>1.0</v>
      </c>
      <c r="F125" s="4">
        <v>1.0</v>
      </c>
      <c r="G125" s="4">
        <v>1.0</v>
      </c>
      <c r="H125" s="4">
        <v>1.0</v>
      </c>
      <c r="I125" s="4">
        <v>1.0</v>
      </c>
      <c r="J125" s="4">
        <v>1.0</v>
      </c>
      <c r="P125" s="7">
        <f t="shared" si="1"/>
        <v>8</v>
      </c>
      <c r="Q125" s="7">
        <f t="shared" si="2"/>
        <v>5</v>
      </c>
    </row>
    <row r="126">
      <c r="A126" s="15" t="s">
        <v>73</v>
      </c>
      <c r="B126" s="7" t="str">
        <f t="array" ref="B126">INDEX('Svi studenti'!$C$2:$C1001,MATCH(A126, 'Svi studenti'!$B$2:$B1001, 0))</f>
        <v>Станковић, Андреја</v>
      </c>
      <c r="C126" s="4">
        <v>1.0</v>
      </c>
      <c r="D126" s="4">
        <v>1.0</v>
      </c>
      <c r="F126" s="4">
        <v>1.0</v>
      </c>
      <c r="G126" s="4">
        <v>1.0</v>
      </c>
      <c r="H126" s="4">
        <v>1.0</v>
      </c>
      <c r="I126" s="4">
        <v>1.0</v>
      </c>
      <c r="J126" s="4">
        <v>1.0</v>
      </c>
      <c r="P126" s="7">
        <f t="shared" si="1"/>
        <v>7</v>
      </c>
      <c r="Q126" s="7">
        <f t="shared" si="2"/>
        <v>4.375</v>
      </c>
    </row>
    <row r="127">
      <c r="A127" s="15" t="s">
        <v>142</v>
      </c>
      <c r="B127" s="7" t="str">
        <f t="array" ref="B127">INDEX('Svi studenti'!$C$2:$C1001,MATCH(A127, 'Svi studenti'!$B$2:$B1001, 0))</f>
        <v>Станковић, Барбара</v>
      </c>
      <c r="C127" s="4">
        <v>1.0</v>
      </c>
      <c r="F127" s="4">
        <v>1.0</v>
      </c>
      <c r="G127" s="4">
        <v>1.0</v>
      </c>
      <c r="H127" s="4">
        <v>1.0</v>
      </c>
      <c r="J127" s="4">
        <v>1.0</v>
      </c>
      <c r="P127" s="7">
        <f t="shared" si="1"/>
        <v>5</v>
      </c>
      <c r="Q127" s="7">
        <f t="shared" si="2"/>
        <v>3.125</v>
      </c>
    </row>
    <row r="128">
      <c r="A128" s="15" t="s">
        <v>143</v>
      </c>
      <c r="B128" s="7" t="str">
        <f t="array" ref="B128">INDEX('Svi studenti'!$C$2:$C1001,MATCH(A128, 'Svi studenti'!$B$2:$B1001, 0))</f>
        <v>Станојевић, Никола</v>
      </c>
      <c r="C128" s="4">
        <v>1.0</v>
      </c>
      <c r="D128" s="4">
        <v>1.0</v>
      </c>
      <c r="F128" s="4">
        <v>1.0</v>
      </c>
      <c r="G128" s="4">
        <v>1.0</v>
      </c>
      <c r="H128" s="4">
        <v>1.0</v>
      </c>
      <c r="J128" s="4">
        <v>1.0</v>
      </c>
      <c r="P128" s="7">
        <f t="shared" si="1"/>
        <v>6</v>
      </c>
      <c r="Q128" s="7">
        <f t="shared" si="2"/>
        <v>3.75</v>
      </c>
    </row>
    <row r="129">
      <c r="A129" s="15" t="s">
        <v>74</v>
      </c>
      <c r="B129" s="7" t="str">
        <f t="array" ref="B129">INDEX('Svi studenti'!$C$2:$C1001,MATCH(A129, 'Svi studenti'!$B$2:$B1001, 0))</f>
        <v>Стевановић, Ана</v>
      </c>
      <c r="C129" s="4">
        <v>1.0</v>
      </c>
      <c r="D129" s="4">
        <v>1.0</v>
      </c>
      <c r="E129" s="4">
        <v>1.0</v>
      </c>
      <c r="F129" s="4">
        <v>1.0</v>
      </c>
      <c r="G129" s="4">
        <v>1.0</v>
      </c>
      <c r="H129" s="4">
        <v>1.0</v>
      </c>
      <c r="I129" s="4">
        <v>1.0</v>
      </c>
      <c r="J129" s="4">
        <v>1.0</v>
      </c>
      <c r="P129" s="7">
        <f t="shared" si="1"/>
        <v>8</v>
      </c>
      <c r="Q129" s="7">
        <f t="shared" si="2"/>
        <v>5</v>
      </c>
    </row>
    <row r="130">
      <c r="A130" s="15" t="s">
        <v>144</v>
      </c>
      <c r="B130" s="7" t="str">
        <f t="array" ref="B130">INDEX('Svi studenti'!$C$2:$C1001,MATCH(A130, 'Svi studenti'!$B$2:$B1001, 0))</f>
        <v>Степановић, Страхиња</v>
      </c>
      <c r="P130" s="7">
        <f t="shared" si="1"/>
        <v>0</v>
      </c>
      <c r="Q130" s="7">
        <f t="shared" si="2"/>
        <v>0</v>
      </c>
    </row>
    <row r="131">
      <c r="A131" s="15" t="s">
        <v>145</v>
      </c>
      <c r="B131" s="7" t="str">
        <f t="array" ref="B131">INDEX('Svi studenti'!$C$2:$C1001,MATCH(A131, 'Svi studenti'!$B$2:$B1001, 0))</f>
        <v>Стефановић, Александар</v>
      </c>
      <c r="C131" s="4">
        <v>1.0</v>
      </c>
      <c r="D131" s="4">
        <v>1.0</v>
      </c>
      <c r="G131" s="4">
        <v>1.0</v>
      </c>
      <c r="H131" s="4">
        <v>1.0</v>
      </c>
      <c r="I131" s="4">
        <v>1.0</v>
      </c>
      <c r="J131" s="4">
        <v>1.0</v>
      </c>
      <c r="P131" s="7">
        <f t="shared" si="1"/>
        <v>6</v>
      </c>
      <c r="Q131" s="7">
        <f t="shared" si="2"/>
        <v>3.75</v>
      </c>
    </row>
    <row r="132">
      <c r="A132" s="15" t="s">
        <v>146</v>
      </c>
      <c r="B132" s="7" t="str">
        <f t="array" ref="B132">INDEX('Svi studenti'!$C$2:$C1001,MATCH(A132, 'Svi studenti'!$B$2:$B1001, 0))</f>
        <v>Стефановић, Предраг</v>
      </c>
      <c r="F132" s="4">
        <v>1.0</v>
      </c>
      <c r="G132" s="4">
        <v>1.0</v>
      </c>
      <c r="H132" s="4">
        <v>1.0</v>
      </c>
      <c r="I132" s="4">
        <v>1.0</v>
      </c>
      <c r="J132" s="4">
        <v>1.0</v>
      </c>
      <c r="P132" s="7">
        <f t="shared" si="1"/>
        <v>5</v>
      </c>
      <c r="Q132" s="7">
        <f t="shared" si="2"/>
        <v>3.125</v>
      </c>
    </row>
    <row r="133">
      <c r="A133" s="15" t="s">
        <v>147</v>
      </c>
      <c r="B133" s="7" t="str">
        <f t="array" ref="B133">INDEX('Svi studenti'!$C$2:$C1001,MATCH(A133, 'Svi studenti'!$B$2:$B1001, 0))</f>
        <v>Стојановић, Игор</v>
      </c>
      <c r="D133" s="4">
        <v>1.0</v>
      </c>
      <c r="E133" s="4">
        <v>1.0</v>
      </c>
      <c r="P133" s="7">
        <f t="shared" si="1"/>
        <v>2</v>
      </c>
      <c r="Q133" s="7">
        <f t="shared" si="2"/>
        <v>1.25</v>
      </c>
    </row>
    <row r="134">
      <c r="A134" s="15" t="s">
        <v>148</v>
      </c>
      <c r="B134" s="7" t="str">
        <f t="array" ref="B134">INDEX('Svi studenti'!$C$2:$C1001,MATCH(A134, 'Svi studenti'!$B$2:$B1001, 0))</f>
        <v>Стублинчевић, Александра</v>
      </c>
      <c r="P134" s="7">
        <f t="shared" si="1"/>
        <v>0</v>
      </c>
      <c r="Q134" s="7">
        <f t="shared" si="2"/>
        <v>0</v>
      </c>
    </row>
    <row r="135">
      <c r="A135" s="15" t="s">
        <v>163</v>
      </c>
      <c r="B135" s="7" t="str">
        <f t="array" ref="B135">INDEX('Svi studenti'!$C$2:$C1001,MATCH(A135, 'Svi studenti'!$B$2:$B1001, 0))</f>
        <v>Сувић, Игор</v>
      </c>
      <c r="P135" s="7">
        <f t="shared" si="1"/>
        <v>0</v>
      </c>
      <c r="Q135" s="7">
        <f t="shared" si="2"/>
        <v>0</v>
      </c>
    </row>
    <row r="136">
      <c r="A136" s="15" t="s">
        <v>149</v>
      </c>
      <c r="B136" s="7" t="str">
        <f t="array" ref="B136">INDEX('Svi studenti'!$C$2:$C1001,MATCH(A136, 'Svi studenti'!$B$2:$B1001, 0))</f>
        <v>Тасовац, Јована</v>
      </c>
      <c r="C136" s="4">
        <v>1.0</v>
      </c>
      <c r="D136" s="4">
        <v>1.0</v>
      </c>
      <c r="F136" s="4">
        <v>1.0</v>
      </c>
      <c r="H136" s="4">
        <v>1.0</v>
      </c>
      <c r="P136" s="7">
        <f t="shared" si="1"/>
        <v>4</v>
      </c>
      <c r="Q136" s="7">
        <f t="shared" si="2"/>
        <v>2.5</v>
      </c>
    </row>
    <row r="137">
      <c r="A137" s="15" t="s">
        <v>150</v>
      </c>
      <c r="B137" s="7" t="str">
        <f t="array" ref="B137">INDEX('Svi studenti'!$C$2:$C1001,MATCH(A137, 'Svi studenti'!$B$2:$B1001, 0))</f>
        <v>Томић, Лазар</v>
      </c>
      <c r="P137" s="7">
        <f t="shared" si="1"/>
        <v>0</v>
      </c>
      <c r="Q137" s="7">
        <f t="shared" si="2"/>
        <v>0</v>
      </c>
    </row>
    <row r="138">
      <c r="A138" s="15" t="s">
        <v>151</v>
      </c>
      <c r="B138" s="7" t="str">
        <f t="array" ref="B138">INDEX('Svi studenti'!$C$2:$C1001,MATCH(A138, 'Svi studenti'!$B$2:$B1001, 0))</f>
        <v>Топић, Андреј</v>
      </c>
      <c r="C138" s="4">
        <v>1.0</v>
      </c>
      <c r="D138" s="4">
        <v>1.0</v>
      </c>
      <c r="E138" s="4">
        <v>1.0</v>
      </c>
      <c r="F138" s="4">
        <v>1.0</v>
      </c>
      <c r="G138" s="4">
        <v>1.0</v>
      </c>
      <c r="I138" s="4">
        <v>1.0</v>
      </c>
      <c r="P138" s="7">
        <f t="shared" si="1"/>
        <v>6</v>
      </c>
      <c r="Q138" s="7">
        <f t="shared" si="2"/>
        <v>3.75</v>
      </c>
    </row>
    <row r="139">
      <c r="A139" s="15" t="s">
        <v>75</v>
      </c>
      <c r="B139" s="7" t="str">
        <f t="array" ref="B139">INDEX('Svi studenti'!$C$2:$C1001,MATCH(A139, 'Svi studenti'!$B$2:$B1001, 0))</f>
        <v>Трифуновић, Никола</v>
      </c>
      <c r="P139" s="7">
        <f t="shared" si="1"/>
        <v>0</v>
      </c>
      <c r="Q139" s="7">
        <f t="shared" si="2"/>
        <v>0</v>
      </c>
    </row>
    <row r="140">
      <c r="A140" s="15" t="s">
        <v>152</v>
      </c>
      <c r="B140" s="7" t="str">
        <f t="array" ref="B140">INDEX('Svi studenti'!$C$2:$C1001,MATCH(A140, 'Svi studenti'!$B$2:$B1001, 0))</f>
        <v>Тртовић, Зарија</v>
      </c>
      <c r="P140" s="7">
        <f t="shared" si="1"/>
        <v>0</v>
      </c>
      <c r="Q140" s="7">
        <f t="shared" si="2"/>
        <v>0</v>
      </c>
    </row>
    <row r="141">
      <c r="A141" s="15" t="s">
        <v>153</v>
      </c>
      <c r="B141" s="7" t="str">
        <f t="array" ref="B141">INDEX('Svi studenti'!$C$2:$C1001,MATCH(A141, 'Svi studenti'!$B$2:$B1001, 0))</f>
        <v>Ћенај, Алија</v>
      </c>
      <c r="P141" s="7">
        <f t="shared" si="1"/>
        <v>0</v>
      </c>
      <c r="Q141" s="7">
        <f t="shared" si="2"/>
        <v>0</v>
      </c>
    </row>
    <row r="142">
      <c r="A142" s="15" t="s">
        <v>154</v>
      </c>
      <c r="B142" s="7" t="str">
        <f t="array" ref="B142">INDEX('Svi studenti'!$C$2:$C1001,MATCH(A142, 'Svi studenti'!$B$2:$B1001, 0))</f>
        <v>Ћурувија, Давид</v>
      </c>
      <c r="C142" s="4">
        <v>1.0</v>
      </c>
      <c r="D142" s="4">
        <v>1.0</v>
      </c>
      <c r="E142" s="4">
        <v>1.0</v>
      </c>
      <c r="F142" s="4">
        <v>1.0</v>
      </c>
      <c r="G142" s="4">
        <v>1.0</v>
      </c>
      <c r="I142" s="4">
        <v>1.0</v>
      </c>
      <c r="J142" s="4">
        <v>1.0</v>
      </c>
      <c r="P142" s="7">
        <f t="shared" si="1"/>
        <v>7</v>
      </c>
      <c r="Q142" s="7">
        <f t="shared" si="2"/>
        <v>4.375</v>
      </c>
    </row>
    <row r="143">
      <c r="A143" s="15" t="s">
        <v>155</v>
      </c>
      <c r="B143" s="7" t="str">
        <f t="array" ref="B143">INDEX('Svi studenti'!$C$2:$C1001,MATCH(A143, 'Svi studenti'!$B$2:$B1001, 0))</f>
        <v>Филиповић, Алекса</v>
      </c>
      <c r="P143" s="7">
        <f t="shared" si="1"/>
        <v>0</v>
      </c>
      <c r="Q143" s="7">
        <f t="shared" si="2"/>
        <v>0</v>
      </c>
    </row>
    <row r="144">
      <c r="A144" s="15" t="s">
        <v>76</v>
      </c>
      <c r="B144" s="7" t="str">
        <f t="array" ref="B144">INDEX('Svi studenti'!$C$2:$C1001,MATCH(A144, 'Svi studenti'!$B$2:$B1001, 0))</f>
        <v>Филиповић, Мартина</v>
      </c>
      <c r="C144" s="4">
        <v>1.0</v>
      </c>
      <c r="D144" s="4">
        <v>1.0</v>
      </c>
      <c r="E144" s="4">
        <v>1.0</v>
      </c>
      <c r="F144" s="4">
        <v>1.0</v>
      </c>
      <c r="G144" s="4">
        <v>1.0</v>
      </c>
      <c r="H144" s="4">
        <v>1.0</v>
      </c>
      <c r="I144" s="4">
        <v>1.0</v>
      </c>
      <c r="J144" s="4">
        <v>1.0</v>
      </c>
      <c r="P144" s="7">
        <f t="shared" si="1"/>
        <v>8</v>
      </c>
      <c r="Q144" s="7">
        <f t="shared" si="2"/>
        <v>5</v>
      </c>
    </row>
    <row r="145">
      <c r="A145" s="15" t="s">
        <v>156</v>
      </c>
      <c r="B145" s="7" t="str">
        <f t="array" ref="B145">INDEX('Svi studenti'!$C$2:$C1001,MATCH(A145, 'Svi studenti'!$B$2:$B1001, 0))</f>
        <v>Цвијетиновић, Марко</v>
      </c>
      <c r="C145" s="4">
        <v>1.0</v>
      </c>
      <c r="D145" s="4">
        <v>1.0</v>
      </c>
      <c r="F145" s="4">
        <v>1.0</v>
      </c>
      <c r="G145" s="4">
        <v>1.0</v>
      </c>
      <c r="H145" s="4">
        <v>1.0</v>
      </c>
      <c r="I145" s="4">
        <v>1.0</v>
      </c>
      <c r="J145" s="4">
        <v>1.0</v>
      </c>
      <c r="P145" s="7">
        <f t="shared" si="1"/>
        <v>7</v>
      </c>
      <c r="Q145" s="7">
        <f t="shared" si="2"/>
        <v>4.375</v>
      </c>
    </row>
    <row r="146">
      <c r="A146" s="15" t="s">
        <v>77</v>
      </c>
      <c r="B146" s="7" t="str">
        <f t="array" ref="B146">INDEX('Svi studenti'!$C$2:$C1001,MATCH(A146, 'Svi studenti'!$B$2:$B1001, 0))</f>
        <v>Црномарковић, Ана</v>
      </c>
      <c r="D146" s="4">
        <v>1.0</v>
      </c>
      <c r="E146" s="4">
        <v>1.0</v>
      </c>
      <c r="F146" s="4">
        <v>1.0</v>
      </c>
      <c r="G146" s="4">
        <v>1.0</v>
      </c>
      <c r="H146" s="4">
        <v>1.0</v>
      </c>
      <c r="I146" s="4">
        <v>1.0</v>
      </c>
      <c r="J146" s="4">
        <v>1.0</v>
      </c>
      <c r="P146" s="7">
        <f t="shared" si="1"/>
        <v>7</v>
      </c>
      <c r="Q146" s="7">
        <f t="shared" si="2"/>
        <v>4.375</v>
      </c>
    </row>
    <row r="147">
      <c r="A147" s="15" t="s">
        <v>78</v>
      </c>
      <c r="B147" s="7" t="str">
        <f t="array" ref="B147">INDEX('Svi studenti'!$C$2:$C1001,MATCH(A147, 'Svi studenti'!$B$2:$B1001, 0))</f>
        <v>Чабаркапа, Димитрије</v>
      </c>
      <c r="P147" s="7">
        <f t="shared" si="1"/>
        <v>0</v>
      </c>
      <c r="Q147" s="7">
        <f t="shared" si="2"/>
        <v>0</v>
      </c>
    </row>
    <row r="148">
      <c r="A148" s="15" t="s">
        <v>157</v>
      </c>
      <c r="B148" s="7" t="str">
        <f t="array" ref="B148">INDEX('Svi studenti'!$C$2:$C1001,MATCH(A148, 'Svi studenti'!$B$2:$B1001, 0))</f>
        <v>Чубриловић, Андреј</v>
      </c>
      <c r="C148" s="4">
        <v>1.0</v>
      </c>
      <c r="D148" s="4">
        <v>1.0</v>
      </c>
      <c r="E148" s="4">
        <v>1.0</v>
      </c>
      <c r="F148" s="4">
        <v>1.0</v>
      </c>
      <c r="G148" s="4">
        <v>1.0</v>
      </c>
      <c r="H148" s="4">
        <v>1.0</v>
      </c>
      <c r="I148" s="4">
        <v>1.0</v>
      </c>
      <c r="J148" s="4">
        <v>1.0</v>
      </c>
      <c r="P148" s="7">
        <f t="shared" si="1"/>
        <v>8</v>
      </c>
      <c r="Q148" s="7">
        <f t="shared" si="2"/>
        <v>5</v>
      </c>
    </row>
    <row r="149">
      <c r="A149" s="15" t="s">
        <v>158</v>
      </c>
      <c r="B149" s="7" t="str">
        <f t="array" ref="B149">INDEX('Svi studenti'!$C$2:$C1001,MATCH(A149, 'Svi studenti'!$B$2:$B1001, 0))</f>
        <v>Шапоњић, Ана</v>
      </c>
      <c r="P149" s="7">
        <f t="shared" si="1"/>
        <v>0</v>
      </c>
      <c r="Q149" s="7">
        <f t="shared" si="2"/>
        <v>0</v>
      </c>
    </row>
    <row r="150">
      <c r="A150" s="15" t="s">
        <v>159</v>
      </c>
      <c r="B150" s="7" t="str">
        <f t="array" ref="B150">INDEX('Svi studenti'!$C$2:$C1001,MATCH(A150, 'Svi studenti'!$B$2:$B1001, 0))</f>
        <v>Шевић, Виктор</v>
      </c>
      <c r="C150" s="4">
        <v>1.0</v>
      </c>
      <c r="F150" s="4">
        <v>1.0</v>
      </c>
      <c r="G150" s="4">
        <v>1.0</v>
      </c>
      <c r="H150" s="4">
        <v>1.0</v>
      </c>
      <c r="I150" s="4">
        <v>1.0</v>
      </c>
      <c r="J150" s="4">
        <v>1.0</v>
      </c>
      <c r="P150" s="7">
        <f t="shared" si="1"/>
        <v>6</v>
      </c>
      <c r="Q150" s="7">
        <f t="shared" si="2"/>
        <v>3.75</v>
      </c>
    </row>
    <row r="151">
      <c r="A151" s="15" t="s">
        <v>79</v>
      </c>
      <c r="B151" s="7" t="str">
        <f t="array" ref="B151">INDEX('Svi studenti'!$C$2:$C1001,MATCH(A151, 'Svi studenti'!$B$2:$B1001, 0))</f>
        <v>Шимшић, Даница</v>
      </c>
      <c r="C151" s="4">
        <v>1.0</v>
      </c>
      <c r="D151" s="4">
        <v>1.0</v>
      </c>
      <c r="E151" s="4">
        <v>1.0</v>
      </c>
      <c r="F151" s="4">
        <v>1.0</v>
      </c>
      <c r="G151" s="4">
        <v>1.0</v>
      </c>
      <c r="H151" s="4">
        <v>1.0</v>
      </c>
      <c r="I151" s="4">
        <v>1.0</v>
      </c>
      <c r="J151" s="4">
        <v>1.0</v>
      </c>
      <c r="P151" s="7">
        <f t="shared" si="1"/>
        <v>8</v>
      </c>
      <c r="Q151" s="7">
        <f t="shared" si="2"/>
        <v>5</v>
      </c>
    </row>
    <row r="152">
      <c r="A152" s="15"/>
      <c r="C152" s="7">
        <f t="shared" ref="C152:O152" si="3">sum(C4:C151)</f>
        <v>76</v>
      </c>
      <c r="D152" s="7">
        <f t="shared" si="3"/>
        <v>78</v>
      </c>
      <c r="E152" s="7">
        <f t="shared" si="3"/>
        <v>58</v>
      </c>
      <c r="F152" s="7">
        <f t="shared" si="3"/>
        <v>78</v>
      </c>
      <c r="G152" s="7">
        <f t="shared" si="3"/>
        <v>74</v>
      </c>
      <c r="H152" s="7">
        <f t="shared" si="3"/>
        <v>75</v>
      </c>
      <c r="I152" s="7">
        <f t="shared" si="3"/>
        <v>63</v>
      </c>
      <c r="J152" s="7">
        <f t="shared" si="3"/>
        <v>71</v>
      </c>
      <c r="K152" s="7">
        <f t="shared" si="3"/>
        <v>0</v>
      </c>
      <c r="L152" s="7">
        <f t="shared" si="3"/>
        <v>0</v>
      </c>
      <c r="M152" s="7">
        <f t="shared" si="3"/>
        <v>0</v>
      </c>
      <c r="N152" s="7">
        <f t="shared" si="3"/>
        <v>0</v>
      </c>
      <c r="O152" s="7">
        <f t="shared" si="3"/>
        <v>0</v>
      </c>
    </row>
    <row r="153">
      <c r="A153" s="15"/>
    </row>
    <row r="154">
      <c r="A154" s="15"/>
    </row>
    <row r="155">
      <c r="A155" s="15"/>
    </row>
    <row r="156">
      <c r="A156" s="15"/>
    </row>
    <row r="157">
      <c r="A157" s="15"/>
    </row>
    <row r="158">
      <c r="A158" s="15"/>
    </row>
    <row r="159">
      <c r="A159" s="15"/>
    </row>
    <row r="160">
      <c r="A160" s="15"/>
    </row>
    <row r="161">
      <c r="A161" s="15"/>
    </row>
    <row r="162">
      <c r="A162" s="15"/>
    </row>
    <row r="163">
      <c r="A163" s="15"/>
    </row>
    <row r="164">
      <c r="A164" s="15"/>
    </row>
    <row r="165">
      <c r="A165" s="15"/>
    </row>
    <row r="166">
      <c r="A166" s="15"/>
    </row>
    <row r="167">
      <c r="A167" s="15"/>
    </row>
    <row r="168">
      <c r="A168" s="15"/>
    </row>
    <row r="169">
      <c r="A169" s="15"/>
    </row>
    <row r="170">
      <c r="A170" s="15"/>
    </row>
    <row r="171">
      <c r="A171" s="15"/>
    </row>
    <row r="172">
      <c r="A172" s="15"/>
    </row>
    <row r="173">
      <c r="A173" s="15"/>
    </row>
    <row r="174">
      <c r="A174" s="15"/>
    </row>
    <row r="175">
      <c r="A175" s="15"/>
    </row>
    <row r="176">
      <c r="A176" s="15"/>
    </row>
    <row r="177">
      <c r="A177" s="15"/>
    </row>
    <row r="178">
      <c r="A178" s="15"/>
    </row>
    <row r="179">
      <c r="A179" s="15"/>
    </row>
    <row r="180">
      <c r="A180" s="15"/>
    </row>
    <row r="181">
      <c r="A181" s="16"/>
    </row>
    <row r="182">
      <c r="A182" s="15"/>
    </row>
    <row r="183">
      <c r="A183" s="15"/>
    </row>
    <row r="184">
      <c r="A184" s="15"/>
    </row>
    <row r="185">
      <c r="A185" s="15"/>
    </row>
    <row r="186">
      <c r="A186" s="15"/>
    </row>
    <row r="187">
      <c r="A187" s="15"/>
    </row>
    <row r="188">
      <c r="A188" s="15"/>
    </row>
    <row r="189">
      <c r="A189" s="15"/>
    </row>
    <row r="190">
      <c r="A190" s="15"/>
    </row>
    <row r="191">
      <c r="A191" s="15"/>
    </row>
    <row r="192">
      <c r="A192" s="15"/>
    </row>
    <row r="193">
      <c r="A193" s="15"/>
    </row>
    <row r="194">
      <c r="A194" s="15"/>
    </row>
    <row r="195">
      <c r="A195" s="15"/>
    </row>
    <row r="196">
      <c r="A196" s="14"/>
    </row>
    <row r="197">
      <c r="A197" s="14"/>
    </row>
    <row r="198">
      <c r="A198" s="14"/>
    </row>
    <row r="199">
      <c r="A199" s="14"/>
    </row>
    <row r="200">
      <c r="A200" s="14"/>
    </row>
    <row r="201">
      <c r="A201" s="14"/>
    </row>
    <row r="202">
      <c r="A202" s="14"/>
    </row>
    <row r="203">
      <c r="A203" s="14"/>
    </row>
    <row r="204">
      <c r="A204" s="14"/>
    </row>
    <row r="205">
      <c r="A205" s="14"/>
    </row>
    <row r="206">
      <c r="A206" s="14"/>
    </row>
    <row r="207">
      <c r="A207" s="14"/>
    </row>
    <row r="208">
      <c r="A208" s="14"/>
    </row>
    <row r="209">
      <c r="A209" s="14"/>
    </row>
    <row r="210">
      <c r="A210" s="14"/>
    </row>
    <row r="211">
      <c r="A211" s="14"/>
    </row>
    <row r="212">
      <c r="A212" s="14"/>
    </row>
    <row r="213">
      <c r="A213" s="14"/>
    </row>
    <row r="214">
      <c r="A214" s="14"/>
    </row>
    <row r="215">
      <c r="A215" s="14"/>
    </row>
    <row r="216">
      <c r="A216" s="14"/>
    </row>
    <row r="217">
      <c r="A217" s="14"/>
    </row>
    <row r="218">
      <c r="A218" s="14"/>
    </row>
    <row r="219">
      <c r="A219" s="14"/>
    </row>
    <row r="220">
      <c r="A220" s="14"/>
    </row>
    <row r="221">
      <c r="A221" s="14"/>
    </row>
    <row r="222">
      <c r="A222" s="14"/>
    </row>
    <row r="223">
      <c r="A223" s="14"/>
    </row>
    <row r="224">
      <c r="A224" s="14"/>
    </row>
    <row r="225">
      <c r="A225" s="14"/>
    </row>
    <row r="226">
      <c r="A226" s="14"/>
    </row>
    <row r="227">
      <c r="A227" s="14"/>
    </row>
    <row r="228">
      <c r="A228" s="14"/>
    </row>
    <row r="229">
      <c r="A229" s="14"/>
    </row>
    <row r="230">
      <c r="A230" s="14"/>
    </row>
    <row r="231">
      <c r="A231" s="14"/>
    </row>
    <row r="232">
      <c r="A232" s="14"/>
    </row>
    <row r="233">
      <c r="A233" s="14"/>
    </row>
    <row r="234">
      <c r="A234" s="14"/>
    </row>
    <row r="235">
      <c r="A235" s="14"/>
    </row>
    <row r="236">
      <c r="A236" s="14"/>
    </row>
    <row r="237">
      <c r="A237" s="14"/>
    </row>
    <row r="238">
      <c r="A238" s="14"/>
    </row>
    <row r="239">
      <c r="A239" s="14"/>
    </row>
    <row r="240">
      <c r="A240" s="14"/>
    </row>
    <row r="241">
      <c r="A241" s="14"/>
    </row>
    <row r="242">
      <c r="A242" s="14"/>
    </row>
    <row r="243">
      <c r="A243" s="14"/>
    </row>
    <row r="244">
      <c r="A244" s="14"/>
    </row>
  </sheetData>
  <mergeCells count="10">
    <mergeCell ref="P1:Q1"/>
    <mergeCell ref="P2:P3"/>
    <mergeCell ref="Q2:Q3"/>
    <mergeCell ref="D1:G1"/>
    <mergeCell ref="H1:I1"/>
    <mergeCell ref="J1:K1"/>
    <mergeCell ref="L1:M1"/>
    <mergeCell ref="N1:O1"/>
    <mergeCell ref="R1:S1"/>
    <mergeCell ref="C2:O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31.38"/>
    <col customWidth="1" min="4" max="6" width="12.63"/>
    <col customWidth="1" min="7" max="7" width="13.75"/>
    <col customWidth="1" min="8" max="8" width="12.13"/>
    <col customWidth="1" min="9" max="9" width="12.63"/>
    <col customWidth="1" min="10" max="10" width="13.5"/>
    <col customWidth="1" min="11" max="11" width="13.38"/>
    <col customWidth="1" min="12" max="12" width="9.63"/>
    <col customWidth="1" min="13" max="13" width="10.0"/>
    <col customWidth="1" min="14" max="14" width="9.25"/>
    <col customWidth="1" min="15" max="15" width="10.38"/>
    <col customWidth="1" min="16" max="16" width="10.75"/>
    <col customWidth="1" min="17" max="17" width="11.5"/>
    <col customWidth="1" min="18" max="18" width="12.63"/>
    <col customWidth="1" min="19" max="19" width="12.88"/>
    <col customWidth="1" min="20" max="24" width="8.88"/>
    <col customWidth="1" min="25" max="25" width="13.63"/>
    <col customWidth="1" min="26" max="26" width="12.63"/>
    <col customWidth="1" min="27" max="27" width="12.75"/>
    <col customWidth="1" min="28" max="28" width="8.0"/>
    <col customWidth="1" min="29" max="29" width="9.88"/>
    <col customWidth="1" min="30" max="30" width="9.75"/>
    <col customWidth="1" min="31" max="31" width="8.75"/>
    <col customWidth="1" min="32" max="32" width="11.13"/>
    <col customWidth="1" min="33" max="33" width="15.75"/>
    <col customWidth="1" min="34" max="34" width="15.0"/>
    <col customWidth="1" min="35" max="35" width="12.63"/>
    <col customWidth="1" min="36" max="36" width="18.88"/>
    <col customWidth="1" min="37" max="39" width="13.88"/>
  </cols>
  <sheetData>
    <row r="1">
      <c r="A1" s="17" t="s">
        <v>164</v>
      </c>
      <c r="B1" s="18" t="s">
        <v>165</v>
      </c>
      <c r="C1" s="19"/>
      <c r="D1" s="20"/>
      <c r="E1" s="21" t="s">
        <v>166</v>
      </c>
      <c r="F1" s="22" t="s">
        <v>167</v>
      </c>
      <c r="G1" s="23">
        <v>718.0</v>
      </c>
      <c r="H1" s="24">
        <v>704.0</v>
      </c>
      <c r="I1" s="25" t="s">
        <v>168</v>
      </c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>
      <c r="A2" s="7">
        <f>countif(C5:C995,"=3и2а") + countif(C5:C995,"=3и2б")</f>
        <v>17</v>
      </c>
      <c r="B2" s="8">
        <f>countif(C5:C995,"=3и1а") + countif(C5:C995,"=3и1б")</f>
        <v>21</v>
      </c>
      <c r="C2" s="8"/>
      <c r="D2" s="1" t="s">
        <v>169</v>
      </c>
      <c r="X2" s="26"/>
      <c r="Y2" s="27" t="s">
        <v>170</v>
      </c>
      <c r="AI2" s="26"/>
      <c r="AJ2" s="27"/>
      <c r="AK2" s="27"/>
      <c r="AL2" s="28"/>
      <c r="AM2" s="27" t="s">
        <v>171</v>
      </c>
    </row>
    <row r="3">
      <c r="D3" s="1" t="s">
        <v>172</v>
      </c>
      <c r="F3" s="26"/>
      <c r="G3" s="1" t="s">
        <v>173</v>
      </c>
      <c r="J3" s="26"/>
      <c r="K3" s="1" t="s">
        <v>174</v>
      </c>
      <c r="Q3" s="26"/>
      <c r="R3" s="1" t="s">
        <v>175</v>
      </c>
      <c r="X3" s="26"/>
      <c r="Y3" s="1" t="s">
        <v>176</v>
      </c>
      <c r="AI3" s="26"/>
      <c r="AJ3" s="1" t="s">
        <v>177</v>
      </c>
      <c r="AL3" s="26"/>
    </row>
    <row r="4">
      <c r="A4" s="4" t="s">
        <v>9</v>
      </c>
      <c r="B4" s="4" t="s">
        <v>10</v>
      </c>
      <c r="C4" s="4" t="s">
        <v>178</v>
      </c>
      <c r="D4" s="1" t="s">
        <v>179</v>
      </c>
      <c r="E4" s="1" t="s">
        <v>180</v>
      </c>
      <c r="F4" s="29" t="s">
        <v>181</v>
      </c>
      <c r="G4" s="1" t="s">
        <v>182</v>
      </c>
      <c r="H4" s="1" t="s">
        <v>183</v>
      </c>
      <c r="I4" s="1" t="s">
        <v>184</v>
      </c>
      <c r="J4" s="29" t="s">
        <v>185</v>
      </c>
      <c r="K4" s="1" t="s">
        <v>186</v>
      </c>
      <c r="L4" s="1" t="s">
        <v>187</v>
      </c>
      <c r="M4" s="1" t="s">
        <v>188</v>
      </c>
      <c r="N4" s="1" t="s">
        <v>189</v>
      </c>
      <c r="O4" s="1" t="s">
        <v>190</v>
      </c>
      <c r="P4" s="1" t="s">
        <v>191</v>
      </c>
      <c r="Q4" s="29" t="s">
        <v>192</v>
      </c>
      <c r="R4" s="1" t="s">
        <v>193</v>
      </c>
      <c r="S4" s="1" t="s">
        <v>194</v>
      </c>
      <c r="T4" s="1" t="s">
        <v>187</v>
      </c>
      <c r="U4" s="1" t="s">
        <v>188</v>
      </c>
      <c r="V4" s="1" t="s">
        <v>189</v>
      </c>
      <c r="W4" s="1" t="s">
        <v>190</v>
      </c>
      <c r="X4" s="29" t="s">
        <v>191</v>
      </c>
      <c r="Y4" s="1" t="s">
        <v>195</v>
      </c>
      <c r="Z4" s="1" t="s">
        <v>196</v>
      </c>
      <c r="AA4" s="1" t="s">
        <v>197</v>
      </c>
      <c r="AB4" s="1" t="s">
        <v>198</v>
      </c>
      <c r="AC4" s="1" t="s">
        <v>199</v>
      </c>
      <c r="AD4" s="1" t="s">
        <v>200</v>
      </c>
      <c r="AE4" s="1" t="s">
        <v>201</v>
      </c>
      <c r="AF4" s="1" t="s">
        <v>202</v>
      </c>
      <c r="AG4" s="1" t="s">
        <v>203</v>
      </c>
      <c r="AH4" s="1" t="s">
        <v>204</v>
      </c>
      <c r="AI4" s="28" t="s">
        <v>205</v>
      </c>
      <c r="AJ4" s="1" t="s">
        <v>206</v>
      </c>
      <c r="AK4" s="1" t="s">
        <v>207</v>
      </c>
      <c r="AL4" s="29" t="s">
        <v>208</v>
      </c>
    </row>
    <row r="5">
      <c r="A5" s="30" t="s">
        <v>18</v>
      </c>
      <c r="B5" s="9" t="str">
        <f t="array" ref="B5">iferror(iNDEX('Svi studenti'!$C$2:$C995,MATCH(A5, 'Svi studenti'!$B$2:$B995, 0)),"---")</f>
        <v>Вељовић, Марко</v>
      </c>
      <c r="C5" s="31" t="str">
        <f t="array" ref="C5">iferror(iNDEX('Svi studenti'!$G$2:$G995,MATCH(A5, 'Svi studenti'!$B$2:$B995, 0)),"---")</f>
        <v>3и1а</v>
      </c>
      <c r="D5" s="1">
        <v>2.0</v>
      </c>
      <c r="E5" s="1">
        <v>6.0</v>
      </c>
      <c r="F5" s="29">
        <v>2.0</v>
      </c>
      <c r="G5" s="1">
        <v>2.0</v>
      </c>
      <c r="H5" s="1">
        <v>2.0</v>
      </c>
      <c r="I5" s="1">
        <v>1.0</v>
      </c>
      <c r="J5" s="29">
        <v>3.0</v>
      </c>
      <c r="K5" s="1">
        <v>1.0</v>
      </c>
      <c r="L5" s="1">
        <v>1.5</v>
      </c>
      <c r="M5" s="1">
        <v>1.5</v>
      </c>
      <c r="N5" s="1">
        <v>1.5</v>
      </c>
      <c r="O5" s="1">
        <v>1.5</v>
      </c>
      <c r="P5" s="1">
        <v>1.5</v>
      </c>
      <c r="Q5" s="29">
        <v>1.5</v>
      </c>
      <c r="R5" s="1">
        <v>1.0</v>
      </c>
      <c r="S5" s="1">
        <v>1.5</v>
      </c>
      <c r="T5" s="1">
        <v>1.5</v>
      </c>
      <c r="U5" s="1">
        <v>1.5</v>
      </c>
      <c r="V5" s="1">
        <v>1.5</v>
      </c>
      <c r="W5" s="1">
        <v>1.5</v>
      </c>
      <c r="X5" s="29">
        <v>1.5</v>
      </c>
      <c r="Y5" s="1">
        <v>1.0</v>
      </c>
      <c r="Z5" s="1">
        <v>1.0</v>
      </c>
      <c r="AA5" s="1">
        <v>1.0</v>
      </c>
      <c r="AB5" s="1">
        <v>1.0</v>
      </c>
      <c r="AC5" s="1">
        <v>1.0</v>
      </c>
      <c r="AD5" s="1">
        <v>1.0</v>
      </c>
      <c r="AE5" s="1">
        <v>1.0</v>
      </c>
      <c r="AF5" s="1">
        <v>1.0</v>
      </c>
      <c r="AG5" s="1">
        <v>1.0</v>
      </c>
      <c r="AH5" s="1">
        <v>1.0</v>
      </c>
      <c r="AI5" s="29">
        <v>3.0</v>
      </c>
      <c r="AJ5" s="1">
        <v>1.0</v>
      </c>
      <c r="AK5" s="1">
        <v>1.0</v>
      </c>
      <c r="AL5" s="29">
        <v>2.0</v>
      </c>
      <c r="AM5" s="20">
        <f t="shared" ref="AM5:AM42" si="1">sum(D5:AL5)</f>
        <v>55</v>
      </c>
    </row>
    <row r="6">
      <c r="A6" s="30" t="s">
        <v>75</v>
      </c>
      <c r="B6" s="9" t="str">
        <f t="array" ref="B6">iferror(iNDEX('Svi studenti'!$C$2:$C995,MATCH(A6, 'Svi studenti'!$B$2:$B995, 0)),"---")</f>
        <v>Трифуновић, Никола</v>
      </c>
      <c r="C6" s="31" t="str">
        <f t="array" ref="C6">iferror(iNDEX('Svi studenti'!$G$2:$G995,MATCH(A6, 'Svi studenti'!$B$2:$B995, 0)),"---")</f>
        <v>3и1а</v>
      </c>
      <c r="D6" s="1">
        <v>2.0</v>
      </c>
      <c r="E6" s="1">
        <v>6.0</v>
      </c>
      <c r="F6" s="29">
        <v>0.5</v>
      </c>
      <c r="G6" s="1">
        <v>2.0</v>
      </c>
      <c r="H6" s="1">
        <v>2.0</v>
      </c>
      <c r="I6" s="1">
        <v>1.0</v>
      </c>
      <c r="J6" s="29">
        <v>3.0</v>
      </c>
      <c r="K6" s="1">
        <v>1.0</v>
      </c>
      <c r="L6" s="1">
        <v>1.5</v>
      </c>
      <c r="M6" s="1">
        <v>1.5</v>
      </c>
      <c r="N6" s="1">
        <v>1.5</v>
      </c>
      <c r="O6" s="1">
        <v>1.5</v>
      </c>
      <c r="P6" s="1">
        <v>1.5</v>
      </c>
      <c r="Q6" s="29">
        <v>1.5</v>
      </c>
      <c r="R6" s="1">
        <v>1.0</v>
      </c>
      <c r="S6" s="1">
        <v>1.5</v>
      </c>
      <c r="T6" s="1">
        <v>1.5</v>
      </c>
      <c r="U6" s="1">
        <v>1.5</v>
      </c>
      <c r="V6" s="1">
        <v>1.5</v>
      </c>
      <c r="W6" s="1">
        <v>1.5</v>
      </c>
      <c r="X6" s="29">
        <v>1.5</v>
      </c>
      <c r="Y6" s="1">
        <v>1.0</v>
      </c>
      <c r="Z6" s="1">
        <v>1.0</v>
      </c>
      <c r="AA6" s="1">
        <v>1.0</v>
      </c>
      <c r="AB6" s="1">
        <v>1.0</v>
      </c>
      <c r="AC6" s="1">
        <v>1.0</v>
      </c>
      <c r="AD6" s="1">
        <v>1.0</v>
      </c>
      <c r="AE6" s="1">
        <v>1.0</v>
      </c>
      <c r="AF6" s="1">
        <v>1.0</v>
      </c>
      <c r="AG6" s="1">
        <v>1.0</v>
      </c>
      <c r="AH6" s="1">
        <v>1.0</v>
      </c>
      <c r="AI6" s="29">
        <v>0.0</v>
      </c>
      <c r="AJ6" s="1">
        <v>1.0</v>
      </c>
      <c r="AK6" s="1">
        <v>1.0</v>
      </c>
      <c r="AL6" s="29">
        <v>2.0</v>
      </c>
      <c r="AM6" s="20">
        <f t="shared" si="1"/>
        <v>50.5</v>
      </c>
    </row>
    <row r="7">
      <c r="A7" s="30" t="s">
        <v>45</v>
      </c>
      <c r="B7" s="9" t="str">
        <f t="array" ref="B7">iferror(iNDEX('Svi studenti'!$C$2:$C995,MATCH(A7, 'Svi studenti'!$B$2:$B995, 0)),"---")</f>
        <v>Мијајловић, Јован</v>
      </c>
      <c r="C7" s="31" t="str">
        <f t="array" ref="C7">iferror(iNDEX('Svi studenti'!$G$2:$G995,MATCH(A7, 'Svi studenti'!$B$2:$B995, 0)),"---")</f>
        <v>3и1а</v>
      </c>
      <c r="D7" s="1">
        <v>2.0</v>
      </c>
      <c r="E7" s="1">
        <v>6.0</v>
      </c>
      <c r="F7" s="29">
        <v>0.5</v>
      </c>
      <c r="G7" s="1">
        <v>2.0</v>
      </c>
      <c r="H7" s="1">
        <v>2.0</v>
      </c>
      <c r="I7" s="1">
        <v>1.0</v>
      </c>
      <c r="J7" s="29">
        <v>3.0</v>
      </c>
      <c r="K7" s="1">
        <v>1.0</v>
      </c>
      <c r="L7" s="1">
        <v>1.5</v>
      </c>
      <c r="M7" s="1">
        <v>1.5</v>
      </c>
      <c r="N7" s="1">
        <v>1.5</v>
      </c>
      <c r="O7" s="1">
        <v>1.5</v>
      </c>
      <c r="P7" s="1">
        <v>1.5</v>
      </c>
      <c r="Q7" s="29">
        <v>0.0</v>
      </c>
      <c r="R7" s="1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29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29">
        <v>0.0</v>
      </c>
      <c r="AJ7" s="1">
        <v>1.0</v>
      </c>
      <c r="AK7" s="1">
        <v>1.0</v>
      </c>
      <c r="AL7" s="29">
        <v>2.0</v>
      </c>
      <c r="AM7" s="20">
        <f t="shared" si="1"/>
        <v>29</v>
      </c>
    </row>
    <row r="8">
      <c r="A8" s="30" t="s">
        <v>43</v>
      </c>
      <c r="B8" s="9" t="str">
        <f t="array" ref="B8">iferror(iNDEX('Svi studenti'!$C$2:$C995,MATCH(A8, 'Svi studenti'!$B$2:$B995, 0)),"---")</f>
        <v>Марковић, Огњен</v>
      </c>
      <c r="C8" s="31" t="str">
        <f t="array" ref="C8">iferror(iNDEX('Svi studenti'!$G$2:$G995,MATCH(A8, 'Svi studenti'!$B$2:$B995, 0)),"---")</f>
        <v>3и1а</v>
      </c>
      <c r="D8" s="1">
        <v>2.0</v>
      </c>
      <c r="E8" s="1">
        <v>4.0</v>
      </c>
      <c r="F8" s="29">
        <v>2.0</v>
      </c>
      <c r="G8" s="1">
        <v>2.0</v>
      </c>
      <c r="H8" s="1">
        <v>2.0</v>
      </c>
      <c r="I8" s="1">
        <v>1.0</v>
      </c>
      <c r="J8" s="29">
        <v>3.0</v>
      </c>
      <c r="K8" s="1">
        <v>1.0</v>
      </c>
      <c r="L8" s="1">
        <v>1.5</v>
      </c>
      <c r="M8" s="1">
        <v>1.5</v>
      </c>
      <c r="N8" s="1">
        <v>1.5</v>
      </c>
      <c r="O8" s="1">
        <v>1.5</v>
      </c>
      <c r="P8" s="1">
        <v>1.5</v>
      </c>
      <c r="Q8" s="29">
        <v>1.5</v>
      </c>
      <c r="R8" s="1">
        <v>0.0</v>
      </c>
      <c r="S8" s="1">
        <v>0.0</v>
      </c>
      <c r="T8" s="1">
        <v>0.0</v>
      </c>
      <c r="U8" s="1">
        <v>0.0</v>
      </c>
      <c r="V8" s="1">
        <v>0.0</v>
      </c>
      <c r="W8" s="1">
        <v>0.0</v>
      </c>
      <c r="X8" s="29">
        <v>0.0</v>
      </c>
      <c r="Y8" s="1">
        <v>1.0</v>
      </c>
      <c r="Z8" s="1">
        <v>1.0</v>
      </c>
      <c r="AA8" s="1">
        <v>1.0</v>
      </c>
      <c r="AB8" s="1">
        <v>1.0</v>
      </c>
      <c r="AC8" s="1">
        <v>1.0</v>
      </c>
      <c r="AD8" s="1">
        <v>1.0</v>
      </c>
      <c r="AE8" s="1">
        <v>1.0</v>
      </c>
      <c r="AF8" s="1">
        <v>1.0</v>
      </c>
      <c r="AG8" s="1">
        <v>1.0</v>
      </c>
      <c r="AH8" s="1">
        <v>1.0</v>
      </c>
      <c r="AI8" s="29">
        <v>3.0</v>
      </c>
      <c r="AJ8" s="1">
        <v>1.0</v>
      </c>
      <c r="AK8" s="1">
        <v>1.0</v>
      </c>
      <c r="AL8" s="29">
        <v>2.0</v>
      </c>
      <c r="AM8" s="20">
        <f t="shared" si="1"/>
        <v>43</v>
      </c>
    </row>
    <row r="9">
      <c r="A9" s="30" t="s">
        <v>72</v>
      </c>
      <c r="B9" s="9" t="str">
        <f t="array" ref="B9">iferror(iNDEX('Svi studenti'!$C$2:$C995,MATCH(A9, 'Svi studenti'!$B$2:$B995, 0)),"---")</f>
        <v>Сретеновић, Миона</v>
      </c>
      <c r="C9" s="31" t="str">
        <f t="array" ref="C9">iferror(iNDEX('Svi studenti'!$G$2:$G995,MATCH(A9, 'Svi studenti'!$B$2:$B995, 0)),"---")</f>
        <v>3и1а</v>
      </c>
      <c r="D9" s="1">
        <v>2.0</v>
      </c>
      <c r="E9" s="1">
        <v>6.0</v>
      </c>
      <c r="F9" s="29">
        <v>1.0</v>
      </c>
      <c r="G9" s="1">
        <v>2.0</v>
      </c>
      <c r="H9" s="1">
        <v>2.0</v>
      </c>
      <c r="I9" s="1">
        <v>1.0</v>
      </c>
      <c r="J9" s="29">
        <v>3.0</v>
      </c>
      <c r="K9" s="1">
        <v>1.0</v>
      </c>
      <c r="L9" s="1">
        <v>1.5</v>
      </c>
      <c r="M9" s="1">
        <v>1.5</v>
      </c>
      <c r="N9" s="1">
        <v>1.5</v>
      </c>
      <c r="O9" s="1">
        <v>1.5</v>
      </c>
      <c r="P9" s="1">
        <v>1.5</v>
      </c>
      <c r="Q9" s="29">
        <v>1.5</v>
      </c>
      <c r="R9" s="1">
        <v>0.0</v>
      </c>
      <c r="S9" s="1">
        <v>0.0</v>
      </c>
      <c r="T9" s="1">
        <v>0.0</v>
      </c>
      <c r="U9" s="1">
        <v>0.0</v>
      </c>
      <c r="V9" s="1">
        <v>0.0</v>
      </c>
      <c r="W9" s="1">
        <v>0.0</v>
      </c>
      <c r="X9" s="29">
        <v>0.0</v>
      </c>
      <c r="Y9" s="1">
        <v>1.0</v>
      </c>
      <c r="Z9" s="1">
        <v>1.0</v>
      </c>
      <c r="AA9" s="1">
        <v>1.0</v>
      </c>
      <c r="AB9" s="1">
        <v>1.0</v>
      </c>
      <c r="AC9" s="1">
        <v>1.0</v>
      </c>
      <c r="AD9" s="1">
        <v>1.0</v>
      </c>
      <c r="AE9" s="1">
        <v>1.0</v>
      </c>
      <c r="AF9" s="1">
        <v>1.0</v>
      </c>
      <c r="AG9" s="1">
        <v>1.0</v>
      </c>
      <c r="AH9" s="1">
        <v>1.0</v>
      </c>
      <c r="AI9" s="29">
        <v>3.0</v>
      </c>
      <c r="AJ9" s="1">
        <v>1.0</v>
      </c>
      <c r="AK9" s="1">
        <v>1.0</v>
      </c>
      <c r="AL9" s="29">
        <v>2.0</v>
      </c>
      <c r="AM9" s="20">
        <f t="shared" si="1"/>
        <v>44</v>
      </c>
    </row>
    <row r="10">
      <c r="A10" s="30" t="s">
        <v>39</v>
      </c>
      <c r="B10" s="9" t="str">
        <f t="array" ref="B10">iferror(iNDEX('Svi studenti'!$C$2:$C995,MATCH(A10, 'Svi studenti'!$B$2:$B995, 0)),"---")</f>
        <v>Лазић, Маша</v>
      </c>
      <c r="C10" s="31" t="str">
        <f t="array" ref="C10">iferror(iNDEX('Svi studenti'!$G$2:$G995,MATCH(A10, 'Svi studenti'!$B$2:$B995, 0)),"---")</f>
        <v>3и1а</v>
      </c>
      <c r="D10" s="1">
        <v>2.0</v>
      </c>
      <c r="E10" s="1">
        <v>4.0</v>
      </c>
      <c r="F10" s="29">
        <v>2.0</v>
      </c>
      <c r="G10" s="1">
        <v>2.0</v>
      </c>
      <c r="H10" s="1">
        <v>2.0</v>
      </c>
      <c r="I10" s="1">
        <v>1.0</v>
      </c>
      <c r="J10" s="29">
        <v>3.0</v>
      </c>
      <c r="K10" s="1">
        <v>1.0</v>
      </c>
      <c r="L10" s="1">
        <v>1.5</v>
      </c>
      <c r="M10" s="1">
        <v>1.5</v>
      </c>
      <c r="N10" s="1">
        <v>1.5</v>
      </c>
      <c r="O10" s="1">
        <v>1.5</v>
      </c>
      <c r="P10" s="1">
        <v>1.5</v>
      </c>
      <c r="Q10" s="29">
        <v>1.5</v>
      </c>
      <c r="R10" s="1">
        <v>0.0</v>
      </c>
      <c r="S10" s="1">
        <v>0.0</v>
      </c>
      <c r="T10" s="1">
        <v>0.0</v>
      </c>
      <c r="U10" s="1">
        <v>0.0</v>
      </c>
      <c r="V10" s="1">
        <v>0.0</v>
      </c>
      <c r="W10" s="1">
        <v>0.0</v>
      </c>
      <c r="X10" s="29">
        <v>0.0</v>
      </c>
      <c r="Y10" s="1">
        <v>1.0</v>
      </c>
      <c r="Z10" s="1">
        <v>1.0</v>
      </c>
      <c r="AA10" s="1">
        <v>1.0</v>
      </c>
      <c r="AB10" s="1">
        <v>1.0</v>
      </c>
      <c r="AC10" s="1">
        <v>1.0</v>
      </c>
      <c r="AD10" s="1">
        <v>1.0</v>
      </c>
      <c r="AE10" s="1">
        <v>1.0</v>
      </c>
      <c r="AF10" s="1">
        <v>1.0</v>
      </c>
      <c r="AG10" s="1">
        <v>0.0</v>
      </c>
      <c r="AH10" s="1">
        <v>1.0</v>
      </c>
      <c r="AI10" s="29">
        <v>2.5</v>
      </c>
      <c r="AJ10" s="1">
        <v>1.0</v>
      </c>
      <c r="AK10" s="1">
        <v>1.0</v>
      </c>
      <c r="AL10" s="29">
        <v>2.0</v>
      </c>
      <c r="AM10" s="20">
        <f t="shared" si="1"/>
        <v>41.5</v>
      </c>
    </row>
    <row r="11">
      <c r="A11" s="30" t="s">
        <v>65</v>
      </c>
      <c r="B11" s="9" t="str">
        <f t="array" ref="B11">iferror(iNDEX('Svi studenti'!$C$2:$C995,MATCH(A11, 'Svi studenti'!$B$2:$B995, 0)),"---")</f>
        <v>Радуловић, Михаило</v>
      </c>
      <c r="C11" s="31" t="str">
        <f t="array" ref="C11">iferror(iNDEX('Svi studenti'!$G$2:$G995,MATCH(A11, 'Svi studenti'!$B$2:$B995, 0)),"---")</f>
        <v>3и1а</v>
      </c>
      <c r="D11" s="1">
        <v>2.0</v>
      </c>
      <c r="E11" s="1">
        <v>6.0</v>
      </c>
      <c r="F11" s="29">
        <v>2.0</v>
      </c>
      <c r="G11" s="1">
        <v>2.0</v>
      </c>
      <c r="H11" s="1">
        <v>2.0</v>
      </c>
      <c r="I11" s="1">
        <v>1.0</v>
      </c>
      <c r="J11" s="29">
        <v>3.0</v>
      </c>
      <c r="K11" s="1">
        <v>1.0</v>
      </c>
      <c r="L11" s="1">
        <v>1.5</v>
      </c>
      <c r="M11" s="1">
        <v>1.5</v>
      </c>
      <c r="N11" s="1">
        <v>1.5</v>
      </c>
      <c r="O11" s="1">
        <v>1.5</v>
      </c>
      <c r="P11" s="1">
        <v>1.5</v>
      </c>
      <c r="Q11" s="29">
        <v>1.5</v>
      </c>
      <c r="R11" s="1">
        <v>1.0</v>
      </c>
      <c r="S11" s="1">
        <v>1.5</v>
      </c>
      <c r="T11" s="1">
        <v>1.5</v>
      </c>
      <c r="U11" s="1">
        <v>1.5</v>
      </c>
      <c r="V11" s="1">
        <v>1.5</v>
      </c>
      <c r="W11" s="1">
        <v>1.5</v>
      </c>
      <c r="X11" s="29">
        <v>1.5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29">
        <v>0.0</v>
      </c>
      <c r="AJ11" s="1">
        <v>1.0</v>
      </c>
      <c r="AK11" s="1">
        <v>1.0</v>
      </c>
      <c r="AL11" s="29">
        <v>2.0</v>
      </c>
      <c r="AM11" s="20">
        <f t="shared" si="1"/>
        <v>42</v>
      </c>
    </row>
    <row r="12">
      <c r="A12" s="32" t="s">
        <v>64</v>
      </c>
      <c r="B12" s="9" t="str">
        <f t="array" ref="B12">iferror(iNDEX('Svi studenti'!$C$2:$C995,MATCH(A12, 'Svi studenti'!$B$2:$B995, 0)),"---")</f>
        <v>Радуловић, Матија</v>
      </c>
      <c r="C12" s="31" t="str">
        <f t="array" ref="C12">iferror(iNDEX('Svi studenti'!$G$2:$G995,MATCH(A12, 'Svi studenti'!$B$2:$B995, 0)),"---")</f>
        <v>3и1а</v>
      </c>
      <c r="D12" s="1">
        <v>2.0</v>
      </c>
      <c r="E12" s="1">
        <v>6.0</v>
      </c>
      <c r="F12" s="29">
        <v>2.0</v>
      </c>
      <c r="G12" s="1">
        <v>2.0</v>
      </c>
      <c r="H12" s="1">
        <v>2.0</v>
      </c>
      <c r="I12" s="1">
        <v>1.0</v>
      </c>
      <c r="J12" s="29">
        <v>3.0</v>
      </c>
      <c r="K12" s="1">
        <v>1.0</v>
      </c>
      <c r="L12" s="1">
        <v>1.5</v>
      </c>
      <c r="M12" s="1">
        <v>1.5</v>
      </c>
      <c r="N12" s="1">
        <v>1.5</v>
      </c>
      <c r="O12" s="1">
        <v>1.5</v>
      </c>
      <c r="P12" s="1">
        <v>1.5</v>
      </c>
      <c r="Q12" s="29">
        <v>1.5</v>
      </c>
      <c r="R12" s="1">
        <v>1.0</v>
      </c>
      <c r="S12" s="1">
        <v>1.5</v>
      </c>
      <c r="T12" s="1">
        <v>1.5</v>
      </c>
      <c r="U12" s="1">
        <v>1.5</v>
      </c>
      <c r="V12" s="1">
        <v>1.5</v>
      </c>
      <c r="W12" s="1">
        <v>1.5</v>
      </c>
      <c r="X12" s="29">
        <v>1.5</v>
      </c>
      <c r="Y12" s="1">
        <v>1.0</v>
      </c>
      <c r="Z12" s="1">
        <v>1.0</v>
      </c>
      <c r="AA12" s="1">
        <v>1.0</v>
      </c>
      <c r="AB12" s="1">
        <v>1.0</v>
      </c>
      <c r="AC12" s="1">
        <v>1.0</v>
      </c>
      <c r="AD12" s="1">
        <v>1.0</v>
      </c>
      <c r="AE12" s="1">
        <v>1.0</v>
      </c>
      <c r="AF12" s="1">
        <v>1.0</v>
      </c>
      <c r="AG12" s="1">
        <v>1.0</v>
      </c>
      <c r="AH12" s="1">
        <v>1.0</v>
      </c>
      <c r="AI12" s="29">
        <v>3.0</v>
      </c>
      <c r="AJ12" s="1">
        <v>1.0</v>
      </c>
      <c r="AK12" s="1">
        <v>1.0</v>
      </c>
      <c r="AL12" s="29">
        <v>2.0</v>
      </c>
      <c r="AM12" s="20">
        <f t="shared" si="1"/>
        <v>55</v>
      </c>
    </row>
    <row r="13">
      <c r="A13" s="32" t="s">
        <v>32</v>
      </c>
      <c r="B13" s="9" t="str">
        <f t="array" ref="B13">iferror(iNDEX('Svi studenti'!$C$2:$C995,MATCH(A13, 'Svi studenti'!$B$2:$B995, 0)),"---")</f>
        <v>Јовановић, Лазар</v>
      </c>
      <c r="C13" s="31" t="str">
        <f t="array" ref="C13">iferror(iNDEX('Svi studenti'!$G$2:$G995,MATCH(A13, 'Svi studenti'!$B$2:$B995, 0)),"---")</f>
        <v>3и1а</v>
      </c>
      <c r="D13" s="1">
        <v>2.0</v>
      </c>
      <c r="E13" s="1">
        <v>6.0</v>
      </c>
      <c r="F13" s="29">
        <v>2.0</v>
      </c>
      <c r="G13" s="1">
        <v>2.0</v>
      </c>
      <c r="H13" s="1">
        <v>2.0</v>
      </c>
      <c r="I13" s="1">
        <v>1.0</v>
      </c>
      <c r="J13" s="29">
        <v>3.0</v>
      </c>
      <c r="K13" s="1">
        <v>1.0</v>
      </c>
      <c r="L13" s="1">
        <v>1.5</v>
      </c>
      <c r="M13" s="1">
        <v>1.5</v>
      </c>
      <c r="N13" s="1">
        <v>1.5</v>
      </c>
      <c r="O13" s="1">
        <v>1.5</v>
      </c>
      <c r="P13" s="1">
        <v>1.5</v>
      </c>
      <c r="Q13" s="29">
        <v>1.5</v>
      </c>
      <c r="R13" s="1">
        <v>1.0</v>
      </c>
      <c r="S13" s="1">
        <v>1.5</v>
      </c>
      <c r="T13" s="1">
        <v>1.5</v>
      </c>
      <c r="U13" s="1">
        <v>1.5</v>
      </c>
      <c r="V13" s="1">
        <v>1.5</v>
      </c>
      <c r="W13" s="1">
        <v>1.5</v>
      </c>
      <c r="X13" s="29">
        <v>1.5</v>
      </c>
      <c r="Y13" s="1">
        <v>1.0</v>
      </c>
      <c r="Z13" s="1">
        <v>1.0</v>
      </c>
      <c r="AA13" s="1">
        <v>1.0</v>
      </c>
      <c r="AB13" s="1">
        <v>1.0</v>
      </c>
      <c r="AC13" s="1">
        <v>1.0</v>
      </c>
      <c r="AD13" s="1">
        <v>1.0</v>
      </c>
      <c r="AE13" s="1">
        <v>1.0</v>
      </c>
      <c r="AF13" s="1">
        <v>1.0</v>
      </c>
      <c r="AG13" s="1">
        <v>1.0</v>
      </c>
      <c r="AH13" s="1">
        <v>1.0</v>
      </c>
      <c r="AI13" s="29">
        <v>3.0</v>
      </c>
      <c r="AJ13" s="1">
        <v>1.0</v>
      </c>
      <c r="AK13" s="1">
        <v>1.0</v>
      </c>
      <c r="AL13" s="29">
        <v>2.0</v>
      </c>
      <c r="AM13" s="20">
        <f t="shared" si="1"/>
        <v>55</v>
      </c>
    </row>
    <row r="14">
      <c r="A14" s="32" t="s">
        <v>34</v>
      </c>
      <c r="B14" s="9" t="str">
        <f t="array" ref="B14">iferror(iNDEX('Svi studenti'!$C$2:$C995,MATCH(A14, 'Svi studenti'!$B$2:$B995, 0)),"---")</f>
        <v>Јоковић, Анђела</v>
      </c>
      <c r="C14" s="31" t="str">
        <f t="array" ref="C14">iferror(iNDEX('Svi studenti'!$G$2:$G995,MATCH(A14, 'Svi studenti'!$B$2:$B995, 0)),"---")</f>
        <v>3и1а</v>
      </c>
      <c r="D14" s="1">
        <v>2.0</v>
      </c>
      <c r="E14" s="1">
        <v>4.0</v>
      </c>
      <c r="F14" s="29">
        <v>2.0</v>
      </c>
      <c r="G14" s="1">
        <v>1.0</v>
      </c>
      <c r="H14" s="1">
        <v>2.0</v>
      </c>
      <c r="I14" s="1">
        <v>1.0</v>
      </c>
      <c r="J14" s="29">
        <v>3.0</v>
      </c>
      <c r="K14" s="1">
        <v>0.0</v>
      </c>
      <c r="L14" s="1">
        <v>1.5</v>
      </c>
      <c r="M14" s="1">
        <v>1.5</v>
      </c>
      <c r="N14" s="1">
        <v>1.5</v>
      </c>
      <c r="O14" s="1">
        <v>1.5</v>
      </c>
      <c r="P14" s="1">
        <v>1.5</v>
      </c>
      <c r="Q14" s="29">
        <v>1.5</v>
      </c>
      <c r="R14" s="1">
        <v>0.0</v>
      </c>
      <c r="S14" s="1">
        <v>0.0</v>
      </c>
      <c r="T14" s="1">
        <v>0.0</v>
      </c>
      <c r="U14" s="1">
        <v>0.0</v>
      </c>
      <c r="V14" s="1">
        <v>0.0</v>
      </c>
      <c r="W14" s="1">
        <v>0.0</v>
      </c>
      <c r="X14" s="29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1.0</v>
      </c>
      <c r="AI14" s="29">
        <v>0.0</v>
      </c>
      <c r="AJ14" s="1">
        <v>1.0</v>
      </c>
      <c r="AK14" s="1">
        <v>1.0</v>
      </c>
      <c r="AL14" s="29">
        <v>2.0</v>
      </c>
      <c r="AM14" s="20">
        <f t="shared" si="1"/>
        <v>29</v>
      </c>
    </row>
    <row r="15">
      <c r="A15" s="32" t="s">
        <v>47</v>
      </c>
      <c r="B15" s="9" t="str">
        <f t="array" ref="B15">iferror(iNDEX('Svi studenti'!$C$2:$C995,MATCH(A15, 'Svi studenti'!$B$2:$B995, 0)),"---")</f>
        <v>Миленковић, Николина</v>
      </c>
      <c r="C15" s="31" t="str">
        <f t="array" ref="C15">iferror(iNDEX('Svi studenti'!$G$2:$G995,MATCH(A15, 'Svi studenti'!$B$2:$B995, 0)),"---")</f>
        <v>3и1а</v>
      </c>
      <c r="D15" s="1">
        <v>2.0</v>
      </c>
      <c r="E15" s="1">
        <v>6.0</v>
      </c>
      <c r="F15" s="29">
        <v>2.0</v>
      </c>
      <c r="G15" s="1">
        <v>2.0</v>
      </c>
      <c r="H15" s="1">
        <v>2.0</v>
      </c>
      <c r="I15" s="1">
        <v>1.0</v>
      </c>
      <c r="J15" s="29">
        <v>3.0</v>
      </c>
      <c r="K15" s="1">
        <v>1.0</v>
      </c>
      <c r="L15" s="1">
        <v>1.5</v>
      </c>
      <c r="M15" s="1">
        <v>1.5</v>
      </c>
      <c r="N15" s="1">
        <v>1.5</v>
      </c>
      <c r="O15" s="1">
        <v>1.5</v>
      </c>
      <c r="P15" s="1">
        <v>1.5</v>
      </c>
      <c r="Q15" s="29">
        <v>1.5</v>
      </c>
      <c r="R15" s="1">
        <v>0.0</v>
      </c>
      <c r="S15" s="1">
        <v>0.0</v>
      </c>
      <c r="T15" s="1">
        <v>0.0</v>
      </c>
      <c r="U15" s="1">
        <v>0.0</v>
      </c>
      <c r="V15" s="1">
        <v>0.0</v>
      </c>
      <c r="W15" s="1">
        <v>0.0</v>
      </c>
      <c r="X15" s="29">
        <v>0.0</v>
      </c>
      <c r="Y15" s="1">
        <v>0.0</v>
      </c>
      <c r="Z15" s="1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29">
        <v>0.0</v>
      </c>
      <c r="AJ15" s="1">
        <v>1.0</v>
      </c>
      <c r="AK15" s="1">
        <v>1.0</v>
      </c>
      <c r="AL15" s="29">
        <v>2.0</v>
      </c>
      <c r="AM15" s="20">
        <f t="shared" si="1"/>
        <v>32</v>
      </c>
    </row>
    <row r="16">
      <c r="A16" s="30" t="s">
        <v>66</v>
      </c>
      <c r="B16" s="9" t="str">
        <f t="array" ref="B16">iferror(iNDEX('Svi studenti'!$C$2:$C995,MATCH(A16, 'Svi studenti'!$B$2:$B995, 0)),"---")</f>
        <v>Рајчић, Лазар</v>
      </c>
      <c r="C16" s="31" t="str">
        <f t="array" ref="C16">iferror(iNDEX('Svi studenti'!$G$2:$G995,MATCH(A16, 'Svi studenti'!$B$2:$B995, 0)),"---")</f>
        <v>3и1б</v>
      </c>
      <c r="D16" s="1">
        <v>2.0</v>
      </c>
      <c r="E16" s="1">
        <v>6.0</v>
      </c>
      <c r="F16" s="29">
        <v>2.0</v>
      </c>
      <c r="G16" s="1">
        <v>2.0</v>
      </c>
      <c r="H16" s="1">
        <v>2.0</v>
      </c>
      <c r="I16" s="1">
        <v>1.0</v>
      </c>
      <c r="J16" s="29">
        <v>3.0</v>
      </c>
      <c r="K16" s="1">
        <v>1.0</v>
      </c>
      <c r="L16" s="1">
        <v>1.5</v>
      </c>
      <c r="M16" s="1">
        <v>1.5</v>
      </c>
      <c r="N16" s="1">
        <v>1.5</v>
      </c>
      <c r="O16" s="1">
        <v>1.5</v>
      </c>
      <c r="P16" s="1">
        <v>1.5</v>
      </c>
      <c r="Q16" s="29">
        <v>1.5</v>
      </c>
      <c r="R16" s="1">
        <v>1.0</v>
      </c>
      <c r="S16" s="1">
        <v>1.5</v>
      </c>
      <c r="T16" s="1">
        <v>1.5</v>
      </c>
      <c r="U16" s="1">
        <v>1.5</v>
      </c>
      <c r="V16" s="1">
        <v>1.5</v>
      </c>
      <c r="W16" s="1">
        <v>1.5</v>
      </c>
      <c r="X16" s="29">
        <v>1.5</v>
      </c>
      <c r="Y16" s="1">
        <v>0.0</v>
      </c>
      <c r="Z16" s="1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29">
        <v>0.0</v>
      </c>
      <c r="AJ16" s="1">
        <v>1.0</v>
      </c>
      <c r="AK16" s="1">
        <v>1.0</v>
      </c>
      <c r="AL16" s="29">
        <v>2.0</v>
      </c>
      <c r="AM16" s="20">
        <f t="shared" si="1"/>
        <v>42</v>
      </c>
    </row>
    <row r="17">
      <c r="A17" s="30" t="s">
        <v>26</v>
      </c>
      <c r="B17" s="9" t="str">
        <f t="array" ref="B17">iferror(iNDEX('Svi studenti'!$C$2:$C995,MATCH(A17, 'Svi studenti'!$B$2:$B995, 0)),"---")</f>
        <v>Ђурковић, Филип</v>
      </c>
      <c r="C17" s="31" t="str">
        <f t="array" ref="C17">iferror(iNDEX('Svi studenti'!$G$2:$G995,MATCH(A17, 'Svi studenti'!$B$2:$B995, 0)),"---")</f>
        <v>3и1б</v>
      </c>
      <c r="D17" s="1">
        <v>2.0</v>
      </c>
      <c r="E17" s="1">
        <v>6.0</v>
      </c>
      <c r="F17" s="29">
        <v>2.0</v>
      </c>
      <c r="G17" s="1">
        <v>2.0</v>
      </c>
      <c r="H17" s="1">
        <v>2.0</v>
      </c>
      <c r="I17" s="1">
        <v>1.0</v>
      </c>
      <c r="J17" s="29">
        <v>3.0</v>
      </c>
      <c r="K17" s="1">
        <v>1.0</v>
      </c>
      <c r="L17" s="1">
        <v>1.5</v>
      </c>
      <c r="M17" s="1">
        <v>1.5</v>
      </c>
      <c r="N17" s="1">
        <v>1.5</v>
      </c>
      <c r="O17" s="1">
        <v>1.5</v>
      </c>
      <c r="P17" s="1">
        <v>1.5</v>
      </c>
      <c r="Q17" s="29">
        <v>1.5</v>
      </c>
      <c r="R17" s="1">
        <v>1.0</v>
      </c>
      <c r="S17" s="1">
        <v>1.5</v>
      </c>
      <c r="T17" s="1">
        <v>1.5</v>
      </c>
      <c r="U17" s="1">
        <v>1.5</v>
      </c>
      <c r="V17" s="1">
        <v>1.5</v>
      </c>
      <c r="W17" s="1">
        <v>1.5</v>
      </c>
      <c r="X17" s="29">
        <v>1.5</v>
      </c>
      <c r="Y17" s="1">
        <v>0.0</v>
      </c>
      <c r="Z17" s="1">
        <v>0.0</v>
      </c>
      <c r="AA17" s="1">
        <v>0.0</v>
      </c>
      <c r="AB17" s="1">
        <v>0.0</v>
      </c>
      <c r="AC17" s="1">
        <v>0.0</v>
      </c>
      <c r="AD17" s="1">
        <v>0.0</v>
      </c>
      <c r="AE17" s="1">
        <v>0.0</v>
      </c>
      <c r="AF17" s="1">
        <v>1.0</v>
      </c>
      <c r="AG17" s="1">
        <v>0.0</v>
      </c>
      <c r="AH17" s="1">
        <v>1.0</v>
      </c>
      <c r="AI17" s="29">
        <v>0.0</v>
      </c>
      <c r="AJ17" s="1">
        <v>1.0</v>
      </c>
      <c r="AK17" s="1">
        <v>1.0</v>
      </c>
      <c r="AL17" s="29">
        <v>2.0</v>
      </c>
      <c r="AM17" s="20">
        <f t="shared" si="1"/>
        <v>44</v>
      </c>
    </row>
    <row r="18">
      <c r="A18" s="30" t="s">
        <v>30</v>
      </c>
      <c r="B18" s="9" t="str">
        <f t="array" ref="B18">iferror(iNDEX('Svi studenti'!$C$2:$C995,MATCH(A18, 'Svi studenti'!$B$2:$B995, 0)),"---")</f>
        <v>Јанић, Матеја</v>
      </c>
      <c r="C18" s="31" t="str">
        <f t="array" ref="C18">iferror(iNDEX('Svi studenti'!$G$2:$G995,MATCH(A18, 'Svi studenti'!$B$2:$B995, 0)),"---")</f>
        <v>3и1б</v>
      </c>
      <c r="D18" s="1">
        <v>2.0</v>
      </c>
      <c r="E18" s="1">
        <v>6.0</v>
      </c>
      <c r="F18" s="29">
        <v>0.5</v>
      </c>
      <c r="G18" s="1">
        <v>2.0</v>
      </c>
      <c r="H18" s="1">
        <v>2.0</v>
      </c>
      <c r="I18" s="1">
        <v>1.0</v>
      </c>
      <c r="J18" s="29">
        <v>3.0</v>
      </c>
      <c r="K18" s="1">
        <v>1.0</v>
      </c>
      <c r="L18" s="1">
        <v>1.5</v>
      </c>
      <c r="M18" s="1">
        <v>1.5</v>
      </c>
      <c r="N18" s="1">
        <v>1.5</v>
      </c>
      <c r="O18" s="1">
        <v>1.5</v>
      </c>
      <c r="P18" s="1">
        <v>1.5</v>
      </c>
      <c r="Q18" s="29">
        <v>1.5</v>
      </c>
      <c r="R18" s="1">
        <v>1.0</v>
      </c>
      <c r="S18" s="1">
        <v>1.5</v>
      </c>
      <c r="T18" s="1">
        <v>1.5</v>
      </c>
      <c r="U18" s="1">
        <v>1.5</v>
      </c>
      <c r="V18" s="1">
        <v>1.5</v>
      </c>
      <c r="W18" s="1">
        <v>1.5</v>
      </c>
      <c r="X18" s="29">
        <v>1.5</v>
      </c>
      <c r="Y18" s="1">
        <v>1.0</v>
      </c>
      <c r="Z18" s="1">
        <v>1.0</v>
      </c>
      <c r="AA18" s="1">
        <v>1.0</v>
      </c>
      <c r="AB18" s="1">
        <v>1.0</v>
      </c>
      <c r="AC18" s="1">
        <v>1.0</v>
      </c>
      <c r="AD18" s="1">
        <v>1.0</v>
      </c>
      <c r="AE18" s="1">
        <v>1.0</v>
      </c>
      <c r="AF18" s="1">
        <v>1.0</v>
      </c>
      <c r="AG18" s="1">
        <v>1.0</v>
      </c>
      <c r="AH18" s="1">
        <v>1.0</v>
      </c>
      <c r="AI18" s="29">
        <v>3.0</v>
      </c>
      <c r="AJ18" s="1">
        <v>1.0</v>
      </c>
      <c r="AK18" s="1">
        <v>1.0</v>
      </c>
      <c r="AL18" s="29">
        <v>2.0</v>
      </c>
      <c r="AM18" s="20">
        <f t="shared" si="1"/>
        <v>53.5</v>
      </c>
    </row>
    <row r="19">
      <c r="A19" s="32" t="s">
        <v>21</v>
      </c>
      <c r="B19" s="9" t="str">
        <f t="array" ref="B19">iferror(iNDEX('Svi studenti'!$C$2:$C995,MATCH(A19, 'Svi studenti'!$B$2:$B995, 0)),"---")</f>
        <v>Врачарић, Марина</v>
      </c>
      <c r="C19" s="31" t="str">
        <f t="array" ref="C19">iferror(iNDEX('Svi studenti'!$G$2:$G995,MATCH(A19, 'Svi studenti'!$B$2:$B995, 0)),"---")</f>
        <v>3и1б</v>
      </c>
      <c r="D19" s="1">
        <v>2.0</v>
      </c>
      <c r="E19" s="1">
        <v>6.0</v>
      </c>
      <c r="F19" s="29">
        <v>0.5</v>
      </c>
      <c r="G19" s="1">
        <v>2.0</v>
      </c>
      <c r="H19" s="1">
        <v>2.0</v>
      </c>
      <c r="I19" s="1">
        <v>1.0</v>
      </c>
      <c r="J19" s="29">
        <v>3.0</v>
      </c>
      <c r="K19" s="1">
        <v>1.0</v>
      </c>
      <c r="L19" s="1">
        <v>1.5</v>
      </c>
      <c r="M19" s="1">
        <v>1.5</v>
      </c>
      <c r="N19" s="1">
        <v>1.5</v>
      </c>
      <c r="O19" s="1">
        <v>1.5</v>
      </c>
      <c r="P19" s="1">
        <v>1.5</v>
      </c>
      <c r="Q19" s="29">
        <v>1.5</v>
      </c>
      <c r="R19" s="1">
        <v>1.0</v>
      </c>
      <c r="S19" s="1">
        <v>0.5</v>
      </c>
      <c r="T19" s="1">
        <v>0.5</v>
      </c>
      <c r="U19" s="1">
        <v>0.5</v>
      </c>
      <c r="V19" s="1">
        <v>0.5</v>
      </c>
      <c r="W19" s="1">
        <v>0.5</v>
      </c>
      <c r="X19" s="29">
        <v>0.5</v>
      </c>
      <c r="Y19" s="1">
        <v>1.0</v>
      </c>
      <c r="Z19" s="1">
        <v>1.0</v>
      </c>
      <c r="AA19" s="1">
        <v>1.0</v>
      </c>
      <c r="AB19" s="1">
        <v>1.0</v>
      </c>
      <c r="AC19" s="1">
        <v>1.0</v>
      </c>
      <c r="AD19" s="1">
        <v>1.0</v>
      </c>
      <c r="AE19" s="1">
        <v>1.0</v>
      </c>
      <c r="AF19" s="1">
        <v>1.0</v>
      </c>
      <c r="AG19" s="1">
        <v>1.0</v>
      </c>
      <c r="AH19" s="1">
        <v>1.0</v>
      </c>
      <c r="AI19" s="29">
        <v>3.0</v>
      </c>
      <c r="AJ19" s="1">
        <v>1.0</v>
      </c>
      <c r="AK19" s="1">
        <v>1.0</v>
      </c>
      <c r="AL19" s="29">
        <v>2.0</v>
      </c>
      <c r="AM19" s="20">
        <f t="shared" si="1"/>
        <v>47.5</v>
      </c>
    </row>
    <row r="20">
      <c r="A20" s="32" t="s">
        <v>62</v>
      </c>
      <c r="B20" s="9" t="str">
        <f t="array" ref="B20">iferror(iNDEX('Svi studenti'!$C$2:$C995,MATCH(A20, 'Svi studenti'!$B$2:$B995, 0)),"---")</f>
        <v>Радојичић, Никола</v>
      </c>
      <c r="C20" s="31" t="str">
        <f t="array" ref="C20">iferror(iNDEX('Svi studenti'!$G$2:$G995,MATCH(A20, 'Svi studenti'!$B$2:$B995, 0)),"---")</f>
        <v>3и1б</v>
      </c>
      <c r="D20" s="1">
        <v>1.5</v>
      </c>
      <c r="E20" s="1">
        <v>6.0</v>
      </c>
      <c r="F20" s="29">
        <v>0.0</v>
      </c>
      <c r="G20" s="1">
        <v>2.0</v>
      </c>
      <c r="H20" s="1">
        <v>0.0</v>
      </c>
      <c r="I20" s="1">
        <v>0.0</v>
      </c>
      <c r="J20" s="29">
        <v>0.0</v>
      </c>
      <c r="K20" s="1">
        <v>0.0</v>
      </c>
      <c r="L20" s="1">
        <v>0.0</v>
      </c>
      <c r="M20" s="1">
        <v>0.0</v>
      </c>
      <c r="N20" s="1">
        <v>0.0</v>
      </c>
      <c r="O20" s="1">
        <v>0.0</v>
      </c>
      <c r="P20" s="1">
        <v>0.0</v>
      </c>
      <c r="Q20" s="29">
        <v>0.0</v>
      </c>
      <c r="R20" s="1">
        <v>0.0</v>
      </c>
      <c r="S20" s="1">
        <v>0.0</v>
      </c>
      <c r="T20" s="1">
        <v>0.0</v>
      </c>
      <c r="U20" s="1">
        <v>0.0</v>
      </c>
      <c r="V20" s="1">
        <v>0.0</v>
      </c>
      <c r="W20" s="1">
        <v>0.0</v>
      </c>
      <c r="X20" s="29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29">
        <v>0.0</v>
      </c>
      <c r="AJ20" s="1">
        <v>1.0</v>
      </c>
      <c r="AK20" s="1">
        <v>0.0</v>
      </c>
      <c r="AL20" s="29">
        <v>0.0</v>
      </c>
      <c r="AM20" s="20">
        <f t="shared" si="1"/>
        <v>10.5</v>
      </c>
    </row>
    <row r="21">
      <c r="A21" s="32" t="s">
        <v>71</v>
      </c>
      <c r="B21" s="9" t="str">
        <f t="array" ref="B21">iferror(iNDEX('Svi studenti'!$C$2:$C995,MATCH(A21, 'Svi studenti'!$B$2:$B995, 0)),"---")</f>
        <v>Спасојевић, Димитрије</v>
      </c>
      <c r="C21" s="31" t="str">
        <f t="array" ref="C21">iferror(iNDEX('Svi studenti'!$G$2:$G995,MATCH(A21, 'Svi studenti'!$B$2:$B995, 0)),"---")</f>
        <v>3и1б</v>
      </c>
      <c r="D21" s="1">
        <v>2.0</v>
      </c>
      <c r="E21" s="1">
        <v>6.0</v>
      </c>
      <c r="F21" s="29">
        <v>0.5</v>
      </c>
      <c r="G21" s="1">
        <v>2.0</v>
      </c>
      <c r="H21" s="1">
        <v>2.0</v>
      </c>
      <c r="I21" s="1">
        <v>1.0</v>
      </c>
      <c r="J21" s="29">
        <v>3.0</v>
      </c>
      <c r="K21" s="1">
        <v>1.0</v>
      </c>
      <c r="L21" s="1">
        <v>1.5</v>
      </c>
      <c r="M21" s="1">
        <v>1.5</v>
      </c>
      <c r="N21" s="1">
        <v>1.5</v>
      </c>
      <c r="O21" s="1">
        <v>1.5</v>
      </c>
      <c r="P21" s="1">
        <v>1.5</v>
      </c>
      <c r="Q21" s="29">
        <v>1.5</v>
      </c>
      <c r="R21" s="1">
        <v>1.0</v>
      </c>
      <c r="S21" s="1">
        <v>1.5</v>
      </c>
      <c r="T21" s="1">
        <v>1.5</v>
      </c>
      <c r="U21" s="1">
        <v>1.5</v>
      </c>
      <c r="V21" s="1">
        <v>1.5</v>
      </c>
      <c r="W21" s="1">
        <v>1.5</v>
      </c>
      <c r="X21" s="29">
        <v>1.5</v>
      </c>
      <c r="Y21" s="1">
        <v>0.5</v>
      </c>
      <c r="Z21" s="1">
        <v>0.5</v>
      </c>
      <c r="AA21" s="1">
        <v>0.5</v>
      </c>
      <c r="AB21" s="1">
        <v>0.5</v>
      </c>
      <c r="AC21" s="1">
        <v>0.5</v>
      </c>
      <c r="AD21" s="1">
        <v>0.5</v>
      </c>
      <c r="AE21" s="1">
        <v>0.5</v>
      </c>
      <c r="AF21" s="1">
        <v>0.5</v>
      </c>
      <c r="AG21" s="1">
        <v>0.5</v>
      </c>
      <c r="AH21" s="1">
        <v>0.5</v>
      </c>
      <c r="AI21" s="29">
        <v>1.0</v>
      </c>
      <c r="AJ21" s="1">
        <v>1.0</v>
      </c>
      <c r="AK21" s="1">
        <v>1.0</v>
      </c>
      <c r="AL21" s="29">
        <v>2.0</v>
      </c>
      <c r="AM21" s="20">
        <f t="shared" si="1"/>
        <v>46.5</v>
      </c>
    </row>
    <row r="22">
      <c r="A22" s="32" t="s">
        <v>76</v>
      </c>
      <c r="B22" s="9" t="str">
        <f t="array" ref="B22">iferror(iNDEX('Svi studenti'!$C$2:$C995,MATCH(A22, 'Svi studenti'!$B$2:$B995, 0)),"---")</f>
        <v>Филиповић, Мартина</v>
      </c>
      <c r="C22" s="31" t="str">
        <f t="array" ref="C22">iferror(iNDEX('Svi studenti'!$G$2:$G995,MATCH(A22, 'Svi studenti'!$B$2:$B995, 0)),"---")</f>
        <v>3и1б</v>
      </c>
      <c r="D22" s="1">
        <v>1.0</v>
      </c>
      <c r="E22" s="1">
        <v>6.0</v>
      </c>
      <c r="F22" s="29">
        <v>1.0</v>
      </c>
      <c r="G22" s="1">
        <v>2.0</v>
      </c>
      <c r="H22" s="1">
        <v>2.0</v>
      </c>
      <c r="I22" s="1">
        <v>1.0</v>
      </c>
      <c r="J22" s="29">
        <v>3.0</v>
      </c>
      <c r="K22" s="1">
        <v>1.0</v>
      </c>
      <c r="L22" s="1">
        <v>1.5</v>
      </c>
      <c r="M22" s="1">
        <v>1.5</v>
      </c>
      <c r="N22" s="1">
        <v>1.5</v>
      </c>
      <c r="O22" s="1">
        <v>1.5</v>
      </c>
      <c r="P22" s="1">
        <v>1.5</v>
      </c>
      <c r="Q22" s="29">
        <v>1.5</v>
      </c>
      <c r="R22" s="1">
        <v>1.0</v>
      </c>
      <c r="S22" s="1">
        <v>1.5</v>
      </c>
      <c r="T22" s="1">
        <v>1.5</v>
      </c>
      <c r="U22" s="1">
        <v>1.5</v>
      </c>
      <c r="V22" s="1">
        <v>1.5</v>
      </c>
      <c r="W22" s="1">
        <v>1.5</v>
      </c>
      <c r="X22" s="29">
        <v>1.5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29">
        <v>0.0</v>
      </c>
      <c r="AJ22" s="1">
        <v>1.0</v>
      </c>
      <c r="AK22" s="1">
        <v>1.0</v>
      </c>
      <c r="AL22" s="29">
        <v>2.0</v>
      </c>
      <c r="AM22" s="20">
        <f t="shared" si="1"/>
        <v>40</v>
      </c>
    </row>
    <row r="23">
      <c r="A23" s="32" t="s">
        <v>28</v>
      </c>
      <c r="B23" s="9" t="str">
        <f t="array" ref="B23">iferror(iNDEX('Svi studenti'!$C$2:$C995,MATCH(A23, 'Svi studenti'!$B$2:$B995, 0)),"---")</f>
        <v>Зекавичић, Жељко</v>
      </c>
      <c r="C23" s="31" t="str">
        <f t="array" ref="C23">iferror(iNDEX('Svi studenti'!$G$2:$G995,MATCH(A23, 'Svi studenti'!$B$2:$B995, 0)),"---")</f>
        <v>3и1б</v>
      </c>
      <c r="D23" s="1">
        <v>2.0</v>
      </c>
      <c r="E23" s="1">
        <v>6.0</v>
      </c>
      <c r="F23" s="29">
        <v>1.0</v>
      </c>
      <c r="G23" s="1">
        <v>2.0</v>
      </c>
      <c r="H23" s="1">
        <v>2.0</v>
      </c>
      <c r="I23" s="1">
        <v>1.0</v>
      </c>
      <c r="J23" s="29">
        <v>3.0</v>
      </c>
      <c r="K23" s="1">
        <v>1.0</v>
      </c>
      <c r="L23" s="1">
        <v>1.5</v>
      </c>
      <c r="M23" s="1">
        <v>1.5</v>
      </c>
      <c r="N23" s="1">
        <v>1.5</v>
      </c>
      <c r="O23" s="1">
        <v>1.5</v>
      </c>
      <c r="P23" s="1">
        <v>1.5</v>
      </c>
      <c r="Q23" s="29">
        <v>1.5</v>
      </c>
      <c r="R23" s="1">
        <v>1.0</v>
      </c>
      <c r="S23" s="1">
        <v>1.5</v>
      </c>
      <c r="T23" s="1">
        <v>1.5</v>
      </c>
      <c r="U23" s="1">
        <v>1.5</v>
      </c>
      <c r="V23" s="1">
        <v>1.5</v>
      </c>
      <c r="W23" s="1">
        <v>1.5</v>
      </c>
      <c r="X23" s="29">
        <v>1.5</v>
      </c>
      <c r="Y23" s="1">
        <v>0.0</v>
      </c>
      <c r="Z23" s="1">
        <v>0.0</v>
      </c>
      <c r="AA23" s="1">
        <v>0.5</v>
      </c>
      <c r="AB23" s="1">
        <v>0.5</v>
      </c>
      <c r="AC23" s="1">
        <v>0.5</v>
      </c>
      <c r="AD23" s="1">
        <v>0.5</v>
      </c>
      <c r="AE23" s="1">
        <v>0.5</v>
      </c>
      <c r="AF23" s="1">
        <v>0.0</v>
      </c>
      <c r="AG23" s="1">
        <v>0.0</v>
      </c>
      <c r="AH23" s="1">
        <v>0.5</v>
      </c>
      <c r="AI23" s="29">
        <v>0.0</v>
      </c>
      <c r="AJ23" s="1">
        <v>1.0</v>
      </c>
      <c r="AK23" s="1">
        <v>1.0</v>
      </c>
      <c r="AL23" s="29">
        <v>2.0</v>
      </c>
      <c r="AM23" s="20">
        <f t="shared" si="1"/>
        <v>44</v>
      </c>
    </row>
    <row r="24">
      <c r="A24" s="32" t="s">
        <v>69</v>
      </c>
      <c r="B24" s="9" t="str">
        <f t="array" ref="B24">iferror(iNDEX('Svi studenti'!$C$2:$C995,MATCH(A24, 'Svi studenti'!$B$2:$B995, 0)),"---")</f>
        <v>Симић, Млађан</v>
      </c>
      <c r="C24" s="31" t="str">
        <f t="array" ref="C24">iferror(iNDEX('Svi studenti'!$G$2:$G995,MATCH(A24, 'Svi studenti'!$B$2:$B995, 0)),"---")</f>
        <v>3и1б</v>
      </c>
      <c r="D24" s="1">
        <v>2.0</v>
      </c>
      <c r="E24" s="1">
        <v>6.0</v>
      </c>
      <c r="F24" s="29">
        <v>0.5</v>
      </c>
      <c r="G24" s="1">
        <v>2.0</v>
      </c>
      <c r="H24" s="1">
        <v>2.0</v>
      </c>
      <c r="I24" s="1">
        <v>1.0</v>
      </c>
      <c r="J24" s="29">
        <v>3.0</v>
      </c>
      <c r="K24" s="1">
        <v>1.0</v>
      </c>
      <c r="L24" s="1">
        <v>1.5</v>
      </c>
      <c r="M24" s="1">
        <v>1.5</v>
      </c>
      <c r="N24" s="1">
        <v>1.5</v>
      </c>
      <c r="O24" s="1">
        <v>1.5</v>
      </c>
      <c r="P24" s="1">
        <v>1.5</v>
      </c>
      <c r="Q24" s="29">
        <v>1.5</v>
      </c>
      <c r="R24" s="1">
        <v>1.0</v>
      </c>
      <c r="S24" s="1">
        <v>1.5</v>
      </c>
      <c r="T24" s="1">
        <v>1.5</v>
      </c>
      <c r="U24" s="1">
        <v>1.5</v>
      </c>
      <c r="V24" s="1">
        <v>1.5</v>
      </c>
      <c r="W24" s="1">
        <v>1.5</v>
      </c>
      <c r="X24" s="29">
        <v>1.5</v>
      </c>
      <c r="Y24" s="1">
        <v>0.5</v>
      </c>
      <c r="Z24" s="1">
        <v>0.5</v>
      </c>
      <c r="AA24" s="1">
        <v>0.5</v>
      </c>
      <c r="AB24" s="1">
        <v>0.5</v>
      </c>
      <c r="AC24" s="1">
        <v>0.5</v>
      </c>
      <c r="AD24" s="1">
        <v>0.5</v>
      </c>
      <c r="AE24" s="1">
        <v>0.5</v>
      </c>
      <c r="AF24" s="1">
        <v>0.5</v>
      </c>
      <c r="AG24" s="1">
        <v>0.5</v>
      </c>
      <c r="AH24" s="1">
        <v>0.5</v>
      </c>
      <c r="AI24" s="29">
        <v>1.5</v>
      </c>
      <c r="AJ24" s="1">
        <v>1.0</v>
      </c>
      <c r="AK24" s="1">
        <v>1.0</v>
      </c>
      <c r="AL24" s="29">
        <v>2.0</v>
      </c>
      <c r="AM24" s="20">
        <f t="shared" si="1"/>
        <v>47</v>
      </c>
    </row>
    <row r="25">
      <c r="A25" s="32" t="s">
        <v>46</v>
      </c>
      <c r="B25" s="9" t="str">
        <f t="array" ref="B25">iferror(iNDEX('Svi studenti'!$C$2:$C995,MATCH(A25, 'Svi studenti'!$B$2:$B995, 0)),"---")</f>
        <v>Миленковић, Кристина</v>
      </c>
      <c r="C25" s="31" t="str">
        <f t="array" ref="C25">iferror(iNDEX('Svi studenti'!$G$2:$G995,MATCH(A25, 'Svi studenti'!$B$2:$B995, 0)),"---")</f>
        <v>3и1б</v>
      </c>
      <c r="D25" s="1">
        <v>2.0</v>
      </c>
      <c r="E25" s="1">
        <v>6.0</v>
      </c>
      <c r="F25" s="29">
        <v>1.0</v>
      </c>
      <c r="G25" s="1">
        <v>2.0</v>
      </c>
      <c r="H25" s="1">
        <v>0.5</v>
      </c>
      <c r="I25" s="1">
        <v>0.5</v>
      </c>
      <c r="J25" s="29">
        <v>0.0</v>
      </c>
      <c r="K25" s="1">
        <v>1.0</v>
      </c>
      <c r="L25" s="1">
        <v>0.5</v>
      </c>
      <c r="M25" s="1">
        <v>0.5</v>
      </c>
      <c r="N25" s="1">
        <v>0.5</v>
      </c>
      <c r="O25" s="1">
        <v>0.5</v>
      </c>
      <c r="P25" s="1">
        <v>0.5</v>
      </c>
      <c r="Q25" s="29">
        <v>0.5</v>
      </c>
      <c r="R25" s="1">
        <v>0.0</v>
      </c>
      <c r="S25" s="1">
        <v>0.0</v>
      </c>
      <c r="T25" s="1">
        <v>0.0</v>
      </c>
      <c r="U25" s="1">
        <v>0.0</v>
      </c>
      <c r="V25" s="1">
        <v>0.0</v>
      </c>
      <c r="W25" s="1">
        <v>0.0</v>
      </c>
      <c r="X25" s="29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1">
        <v>0.0</v>
      </c>
      <c r="AE25" s="1">
        <v>0.0</v>
      </c>
      <c r="AF25" s="1">
        <v>0.0</v>
      </c>
      <c r="AG25" s="1">
        <v>0.0</v>
      </c>
      <c r="AH25" s="1">
        <v>0.0</v>
      </c>
      <c r="AI25" s="29">
        <v>0.0</v>
      </c>
      <c r="AJ25" s="1">
        <v>1.0</v>
      </c>
      <c r="AK25" s="1">
        <v>0.0</v>
      </c>
      <c r="AL25" s="29">
        <v>0.0</v>
      </c>
      <c r="AM25" s="20">
        <f t="shared" si="1"/>
        <v>17</v>
      </c>
    </row>
    <row r="26">
      <c r="A26" s="33" t="s">
        <v>156</v>
      </c>
      <c r="B26" s="9" t="str">
        <f t="array" ref="B26">iferror(iNDEX('Svi studenti'!$C$2:$C995,MATCH(A26, 'Svi studenti'!$B$2:$B995, 0)),"---")</f>
        <v>Цвијетиновић, Марко</v>
      </c>
      <c r="C26" s="34" t="str">
        <f t="array" ref="C26">iferror(iNDEX('Svi studenti'!$G$2:$G995,MATCH(A26, 'Svi studenti'!$B$2:$B995, 0)),"---")</f>
        <v>3и2а</v>
      </c>
      <c r="D26" s="1">
        <v>2.0</v>
      </c>
      <c r="E26" s="1">
        <v>6.0</v>
      </c>
      <c r="F26" s="29">
        <v>1.0</v>
      </c>
      <c r="G26" s="1">
        <v>2.0</v>
      </c>
      <c r="H26" s="1">
        <v>2.0</v>
      </c>
      <c r="I26" s="1">
        <v>1.0</v>
      </c>
      <c r="J26" s="29">
        <v>3.0</v>
      </c>
      <c r="K26" s="1">
        <v>1.0</v>
      </c>
      <c r="L26" s="1">
        <v>1.5</v>
      </c>
      <c r="M26" s="1">
        <v>1.5</v>
      </c>
      <c r="N26" s="1">
        <v>1.5</v>
      </c>
      <c r="O26" s="1">
        <v>1.5</v>
      </c>
      <c r="P26" s="1">
        <v>1.5</v>
      </c>
      <c r="Q26" s="29">
        <v>1.5</v>
      </c>
      <c r="R26" s="1">
        <v>1.0</v>
      </c>
      <c r="S26" s="1">
        <v>1.5</v>
      </c>
      <c r="T26" s="1">
        <v>1.5</v>
      </c>
      <c r="U26" s="1">
        <v>1.5</v>
      </c>
      <c r="V26" s="1">
        <v>1.5</v>
      </c>
      <c r="W26" s="1">
        <v>1.5</v>
      </c>
      <c r="X26" s="29">
        <v>1.5</v>
      </c>
      <c r="Y26" s="1">
        <v>0.0</v>
      </c>
      <c r="Z26" s="1">
        <v>0.0</v>
      </c>
      <c r="AA26" s="1">
        <v>1.0</v>
      </c>
      <c r="AB26" s="1">
        <v>1.0</v>
      </c>
      <c r="AC26" s="1">
        <v>1.0</v>
      </c>
      <c r="AD26" s="1">
        <v>1.0</v>
      </c>
      <c r="AE26" s="1">
        <v>1.0</v>
      </c>
      <c r="AF26" s="1">
        <v>0.0</v>
      </c>
      <c r="AG26" s="1">
        <v>0.0</v>
      </c>
      <c r="AH26" s="1">
        <v>1.0</v>
      </c>
      <c r="AI26" s="29">
        <v>3.0</v>
      </c>
      <c r="AJ26" s="1">
        <v>1.0</v>
      </c>
      <c r="AK26" s="1">
        <v>1.0</v>
      </c>
      <c r="AL26" s="29">
        <v>2.0</v>
      </c>
      <c r="AM26" s="20">
        <f t="shared" si="1"/>
        <v>50</v>
      </c>
    </row>
    <row r="27">
      <c r="A27" s="30" t="s">
        <v>132</v>
      </c>
      <c r="B27" s="9" t="str">
        <f t="array" ref="B27">iferror(iNDEX('Svi studenti'!$C$2:$C995,MATCH(A27, 'Svi studenti'!$B$2:$B995, 0)),"---")</f>
        <v>Перишић, Марко</v>
      </c>
      <c r="C27" s="34" t="str">
        <f t="array" ref="C27">iferror(iNDEX('Svi studenti'!$G$2:$G995,MATCH(A27, 'Svi studenti'!$B$2:$B995, 0)),"---")</f>
        <v>3и2а</v>
      </c>
      <c r="D27" s="1">
        <v>2.0</v>
      </c>
      <c r="E27" s="1">
        <v>6.0</v>
      </c>
      <c r="F27" s="29">
        <v>2.0</v>
      </c>
      <c r="G27" s="1">
        <v>2.0</v>
      </c>
      <c r="H27" s="1">
        <v>2.0</v>
      </c>
      <c r="I27" s="1">
        <v>1.0</v>
      </c>
      <c r="J27" s="29">
        <v>3.0</v>
      </c>
      <c r="K27" s="1">
        <v>1.0</v>
      </c>
      <c r="L27" s="1">
        <v>1.5</v>
      </c>
      <c r="M27" s="1">
        <v>1.5</v>
      </c>
      <c r="N27" s="1">
        <v>1.5</v>
      </c>
      <c r="O27" s="1">
        <v>1.5</v>
      </c>
      <c r="P27" s="1">
        <v>1.5</v>
      </c>
      <c r="Q27" s="29">
        <v>1.5</v>
      </c>
      <c r="R27" s="1">
        <v>1.0</v>
      </c>
      <c r="S27" s="1">
        <v>1.5</v>
      </c>
      <c r="T27" s="1">
        <v>1.5</v>
      </c>
      <c r="U27" s="1">
        <v>1.5</v>
      </c>
      <c r="V27" s="1">
        <v>1.5</v>
      </c>
      <c r="W27" s="1">
        <v>1.5</v>
      </c>
      <c r="X27" s="29">
        <v>1.5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1">
        <v>0.0</v>
      </c>
      <c r="AE27" s="1">
        <v>0.0</v>
      </c>
      <c r="AF27" s="1">
        <v>0.0</v>
      </c>
      <c r="AG27" s="1">
        <v>0.0</v>
      </c>
      <c r="AH27" s="1">
        <v>0.0</v>
      </c>
      <c r="AI27" s="29">
        <v>0.0</v>
      </c>
      <c r="AJ27" s="1">
        <v>1.0</v>
      </c>
      <c r="AK27" s="1">
        <v>1.0</v>
      </c>
      <c r="AL27" s="29">
        <v>2.0</v>
      </c>
      <c r="AM27" s="20">
        <f t="shared" si="1"/>
        <v>42</v>
      </c>
    </row>
    <row r="28">
      <c r="A28" s="30" t="s">
        <v>154</v>
      </c>
      <c r="B28" s="9" t="str">
        <f t="array" ref="B28">iferror(iNDEX('Svi studenti'!$C$2:$C995,MATCH(A28, 'Svi studenti'!$B$2:$B995, 0)),"---")</f>
        <v>Ћурувија, Давид</v>
      </c>
      <c r="C28" s="34" t="str">
        <f t="array" ref="C28">iferror(iNDEX('Svi studenti'!$G$2:$G995,MATCH(A28, 'Svi studenti'!$B$2:$B995, 0)),"---")</f>
        <v>3и2а</v>
      </c>
      <c r="D28" s="1">
        <v>2.0</v>
      </c>
      <c r="E28" s="1">
        <v>5.0</v>
      </c>
      <c r="F28" s="29">
        <v>2.0</v>
      </c>
      <c r="G28" s="1">
        <v>2.0</v>
      </c>
      <c r="H28" s="1">
        <v>2.0</v>
      </c>
      <c r="I28" s="1">
        <v>1.0</v>
      </c>
      <c r="J28" s="29">
        <v>3.0</v>
      </c>
      <c r="K28" s="1">
        <v>1.0</v>
      </c>
      <c r="L28" s="1">
        <v>1.5</v>
      </c>
      <c r="M28" s="1">
        <v>1.5</v>
      </c>
      <c r="N28" s="1">
        <v>1.5</v>
      </c>
      <c r="O28" s="1">
        <v>1.5</v>
      </c>
      <c r="P28" s="1">
        <v>1.5</v>
      </c>
      <c r="Q28" s="29">
        <v>1.5</v>
      </c>
      <c r="R28" s="1">
        <v>1.0</v>
      </c>
      <c r="S28" s="1">
        <v>1.5</v>
      </c>
      <c r="T28" s="1">
        <v>1.5</v>
      </c>
      <c r="U28" s="1">
        <v>1.5</v>
      </c>
      <c r="V28" s="1">
        <v>1.5</v>
      </c>
      <c r="W28" s="1">
        <v>1.5</v>
      </c>
      <c r="X28" s="29">
        <v>1.5</v>
      </c>
      <c r="Y28" s="1">
        <v>1.0</v>
      </c>
      <c r="Z28" s="1">
        <v>1.0</v>
      </c>
      <c r="AA28" s="1">
        <v>1.0</v>
      </c>
      <c r="AB28" s="1">
        <v>1.0</v>
      </c>
      <c r="AC28" s="1">
        <v>1.0</v>
      </c>
      <c r="AD28" s="1">
        <v>1.0</v>
      </c>
      <c r="AE28" s="1">
        <v>1.0</v>
      </c>
      <c r="AF28" s="1">
        <v>1.0</v>
      </c>
      <c r="AG28" s="1">
        <v>1.0</v>
      </c>
      <c r="AH28" s="1">
        <v>1.0</v>
      </c>
      <c r="AI28" s="29">
        <v>3.0</v>
      </c>
      <c r="AJ28" s="1">
        <v>1.0</v>
      </c>
      <c r="AK28" s="1">
        <v>1.0</v>
      </c>
      <c r="AL28" s="29">
        <v>2.0</v>
      </c>
      <c r="AM28" s="20">
        <f t="shared" si="1"/>
        <v>54</v>
      </c>
    </row>
    <row r="29">
      <c r="A29" s="30" t="s">
        <v>116</v>
      </c>
      <c r="B29" s="9" t="str">
        <f t="array" ref="B29">iferror(iNDEX('Svi studenti'!$C$2:$C995,MATCH(A29, 'Svi studenti'!$B$2:$B995, 0)),"---")</f>
        <v>Максимовић, Теодора</v>
      </c>
      <c r="C29" s="34" t="str">
        <f t="array" ref="C29">iferror(iNDEX('Svi studenti'!$G$2:$G995,MATCH(A29, 'Svi studenti'!$B$2:$B995, 0)),"---")</f>
        <v>3и2а</v>
      </c>
      <c r="D29" s="1">
        <v>2.0</v>
      </c>
      <c r="E29" s="1">
        <v>4.0</v>
      </c>
      <c r="F29" s="29">
        <v>2.0</v>
      </c>
      <c r="G29" s="1">
        <v>2.0</v>
      </c>
      <c r="H29" s="1">
        <v>2.0</v>
      </c>
      <c r="I29" s="1">
        <v>1.0</v>
      </c>
      <c r="J29" s="29">
        <v>3.0</v>
      </c>
      <c r="K29" s="1">
        <v>1.0</v>
      </c>
      <c r="L29" s="1">
        <v>1.5</v>
      </c>
      <c r="M29" s="1">
        <v>1.5</v>
      </c>
      <c r="N29" s="1">
        <v>1.5</v>
      </c>
      <c r="O29" s="1">
        <v>1.5</v>
      </c>
      <c r="P29" s="1">
        <v>1.5</v>
      </c>
      <c r="Q29" s="29">
        <v>1.5</v>
      </c>
      <c r="R29" s="1">
        <v>0.0</v>
      </c>
      <c r="S29" s="1">
        <v>0.0</v>
      </c>
      <c r="T29" s="1">
        <v>0.0</v>
      </c>
      <c r="U29" s="1">
        <v>0.0</v>
      </c>
      <c r="V29" s="1">
        <v>0.0</v>
      </c>
      <c r="W29" s="1">
        <v>0.0</v>
      </c>
      <c r="X29" s="29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1">
        <v>0.0</v>
      </c>
      <c r="AE29" s="1">
        <v>0.0</v>
      </c>
      <c r="AF29" s="1">
        <v>0.0</v>
      </c>
      <c r="AG29" s="1">
        <v>0.0</v>
      </c>
      <c r="AH29" s="1">
        <v>0.0</v>
      </c>
      <c r="AI29" s="29">
        <v>0.0</v>
      </c>
      <c r="AJ29" s="1">
        <v>1.0</v>
      </c>
      <c r="AK29" s="1">
        <v>1.0</v>
      </c>
      <c r="AL29" s="29">
        <v>0.0</v>
      </c>
      <c r="AM29" s="20">
        <f t="shared" si="1"/>
        <v>28</v>
      </c>
    </row>
    <row r="30">
      <c r="A30" s="30" t="s">
        <v>134</v>
      </c>
      <c r="B30" s="9" t="str">
        <f t="array" ref="B30">iferror(iNDEX('Svi studenti'!$C$2:$C995,MATCH(A30, 'Svi studenti'!$B$2:$B995, 0)),"---")</f>
        <v>Петровић, Филип</v>
      </c>
      <c r="C30" s="34" t="str">
        <f t="array" ref="C30">iferror(iNDEX('Svi studenti'!$G$2:$G995,MATCH(A30, 'Svi studenti'!$B$2:$B995, 0)),"---")</f>
        <v>3и2а</v>
      </c>
      <c r="D30" s="1">
        <v>2.0</v>
      </c>
      <c r="E30" s="1">
        <v>6.0</v>
      </c>
      <c r="F30" s="29">
        <v>2.0</v>
      </c>
      <c r="G30" s="1">
        <v>2.0</v>
      </c>
      <c r="H30" s="1">
        <v>2.0</v>
      </c>
      <c r="I30" s="1">
        <v>1.0</v>
      </c>
      <c r="J30" s="29">
        <v>3.0</v>
      </c>
      <c r="K30" s="1">
        <v>1.0</v>
      </c>
      <c r="L30" s="1">
        <v>1.5</v>
      </c>
      <c r="M30" s="1">
        <v>1.5</v>
      </c>
      <c r="N30" s="1">
        <v>1.5</v>
      </c>
      <c r="O30" s="1">
        <v>1.5</v>
      </c>
      <c r="P30" s="1">
        <v>1.5</v>
      </c>
      <c r="Q30" s="29">
        <v>1.5</v>
      </c>
      <c r="R30" s="1">
        <v>1.0</v>
      </c>
      <c r="S30" s="1">
        <v>1.5</v>
      </c>
      <c r="T30" s="1">
        <v>1.5</v>
      </c>
      <c r="U30" s="1">
        <v>1.5</v>
      </c>
      <c r="V30" s="1">
        <v>1.5</v>
      </c>
      <c r="W30" s="1">
        <v>1.5</v>
      </c>
      <c r="X30" s="29">
        <v>1.5</v>
      </c>
      <c r="Y30" s="1">
        <v>0.0</v>
      </c>
      <c r="Z30" s="1">
        <v>0.0</v>
      </c>
      <c r="AA30" s="1">
        <v>0.0</v>
      </c>
      <c r="AB30" s="1">
        <v>0.0</v>
      </c>
      <c r="AC30" s="1">
        <v>0.0</v>
      </c>
      <c r="AD30" s="1">
        <v>0.0</v>
      </c>
      <c r="AE30" s="1">
        <v>0.0</v>
      </c>
      <c r="AF30" s="1">
        <v>0.0</v>
      </c>
      <c r="AG30" s="1">
        <v>0.0</v>
      </c>
      <c r="AH30" s="1">
        <v>0.0</v>
      </c>
      <c r="AI30" s="29">
        <v>0.0</v>
      </c>
      <c r="AJ30" s="1">
        <v>1.0</v>
      </c>
      <c r="AK30" s="1">
        <v>1.0</v>
      </c>
      <c r="AL30" s="29">
        <v>2.0</v>
      </c>
      <c r="AM30" s="20">
        <f t="shared" si="1"/>
        <v>42</v>
      </c>
    </row>
    <row r="31">
      <c r="A31" s="30" t="s">
        <v>113</v>
      </c>
      <c r="B31" s="9" t="str">
        <f t="array" ref="B31">iferror(iNDEX('Svi studenti'!$C$2:$C995,MATCH(A31, 'Svi studenti'!$B$2:$B995, 0)),"---")</f>
        <v>Кујунџић, Вид</v>
      </c>
      <c r="C31" s="34" t="str">
        <f t="array" ref="C31">iferror(iNDEX('Svi studenti'!$G$2:$G995,MATCH(A31, 'Svi studenti'!$B$2:$B995, 0)),"---")</f>
        <v>3и2а</v>
      </c>
      <c r="D31" s="1">
        <v>2.0</v>
      </c>
      <c r="E31" s="1">
        <v>6.0</v>
      </c>
      <c r="F31" s="29">
        <v>2.0</v>
      </c>
      <c r="G31" s="1">
        <v>2.0</v>
      </c>
      <c r="H31" s="1">
        <v>2.0</v>
      </c>
      <c r="I31" s="1">
        <v>1.0</v>
      </c>
      <c r="J31" s="29">
        <v>3.0</v>
      </c>
      <c r="K31" s="1">
        <v>1.0</v>
      </c>
      <c r="L31" s="1">
        <v>1.5</v>
      </c>
      <c r="M31" s="1">
        <v>1.5</v>
      </c>
      <c r="N31" s="1">
        <v>1.5</v>
      </c>
      <c r="O31" s="1">
        <v>1.5</v>
      </c>
      <c r="P31" s="1">
        <v>1.5</v>
      </c>
      <c r="Q31" s="29">
        <v>1.5</v>
      </c>
      <c r="R31" s="1">
        <v>1.0</v>
      </c>
      <c r="S31" s="1">
        <v>1.5</v>
      </c>
      <c r="T31" s="1">
        <v>1.5</v>
      </c>
      <c r="U31" s="1">
        <v>1.5</v>
      </c>
      <c r="V31" s="1">
        <v>1.5</v>
      </c>
      <c r="W31" s="1">
        <v>1.5</v>
      </c>
      <c r="X31" s="29">
        <v>1.5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1">
        <v>0.0</v>
      </c>
      <c r="AE31" s="1">
        <v>0.0</v>
      </c>
      <c r="AF31" s="1">
        <v>0.0</v>
      </c>
      <c r="AG31" s="1">
        <v>0.0</v>
      </c>
      <c r="AH31" s="1">
        <v>0.0</v>
      </c>
      <c r="AI31" s="29">
        <v>0.0</v>
      </c>
      <c r="AJ31" s="1">
        <v>1.0</v>
      </c>
      <c r="AK31" s="1">
        <v>1.0</v>
      </c>
      <c r="AL31" s="29">
        <v>2.0</v>
      </c>
      <c r="AM31" s="20">
        <f t="shared" si="1"/>
        <v>42</v>
      </c>
    </row>
    <row r="32">
      <c r="A32" s="30" t="s">
        <v>155</v>
      </c>
      <c r="B32" s="9" t="str">
        <f t="array" ref="B32">iferror(iNDEX('Svi studenti'!$C$2:$C995,MATCH(A32, 'Svi studenti'!$B$2:$B995, 0)),"---")</f>
        <v>Филиповић, Алекса</v>
      </c>
      <c r="C32" s="34" t="str">
        <f t="array" ref="C32">iferror(iNDEX('Svi studenti'!$G$2:$G995,MATCH(A32, 'Svi studenti'!$B$2:$B995, 0)),"---")</f>
        <v>3и2а</v>
      </c>
      <c r="D32" s="1">
        <v>2.0</v>
      </c>
      <c r="E32" s="1">
        <v>6.0</v>
      </c>
      <c r="F32" s="29">
        <v>2.0</v>
      </c>
      <c r="G32" s="1">
        <v>2.0</v>
      </c>
      <c r="H32" s="1">
        <v>2.0</v>
      </c>
      <c r="I32" s="1">
        <v>1.0</v>
      </c>
      <c r="J32" s="29">
        <v>3.0</v>
      </c>
      <c r="K32" s="1">
        <v>1.0</v>
      </c>
      <c r="L32" s="1">
        <v>1.5</v>
      </c>
      <c r="M32" s="1">
        <v>1.5</v>
      </c>
      <c r="N32" s="1">
        <v>1.5</v>
      </c>
      <c r="O32" s="1">
        <v>1.5</v>
      </c>
      <c r="P32" s="1">
        <v>1.5</v>
      </c>
      <c r="Q32" s="29">
        <v>1.5</v>
      </c>
      <c r="R32" s="1">
        <v>1.0</v>
      </c>
      <c r="S32" s="1">
        <v>1.5</v>
      </c>
      <c r="T32" s="1">
        <v>1.5</v>
      </c>
      <c r="U32" s="1">
        <v>1.5</v>
      </c>
      <c r="V32" s="1">
        <v>1.5</v>
      </c>
      <c r="W32" s="1">
        <v>1.5</v>
      </c>
      <c r="X32" s="29">
        <v>1.5</v>
      </c>
      <c r="Y32" s="1">
        <v>0.0</v>
      </c>
      <c r="Z32" s="1">
        <v>0.0</v>
      </c>
      <c r="AA32" s="1">
        <v>0.0</v>
      </c>
      <c r="AB32" s="1">
        <v>0.0</v>
      </c>
      <c r="AC32" s="1">
        <v>0.0</v>
      </c>
      <c r="AD32" s="1">
        <v>0.0</v>
      </c>
      <c r="AE32" s="1">
        <v>0.0</v>
      </c>
      <c r="AF32" s="1">
        <v>0.0</v>
      </c>
      <c r="AG32" s="1">
        <v>0.0</v>
      </c>
      <c r="AH32" s="1">
        <v>0.0</v>
      </c>
      <c r="AI32" s="29">
        <v>0.0</v>
      </c>
      <c r="AJ32" s="1">
        <v>1.0</v>
      </c>
      <c r="AK32" s="1">
        <v>1.0</v>
      </c>
      <c r="AL32" s="29">
        <v>2.0</v>
      </c>
      <c r="AM32" s="20">
        <f t="shared" si="1"/>
        <v>42</v>
      </c>
    </row>
    <row r="33">
      <c r="A33" s="30" t="s">
        <v>89</v>
      </c>
      <c r="B33" s="9" t="str">
        <f t="array" ref="B33">iferror(iNDEX('Svi studenti'!$C$2:$C995,MATCH(A33, 'Svi studenti'!$B$2:$B995, 0)),"---")</f>
        <v>Вукадиновић, Алекса</v>
      </c>
      <c r="C33" s="34" t="str">
        <f t="array" ref="C33">iferror(iNDEX('Svi studenti'!$G$2:$G995,MATCH(A33, 'Svi studenti'!$B$2:$B995, 0)),"---")</f>
        <v>3и2а</v>
      </c>
      <c r="D33" s="1">
        <v>2.0</v>
      </c>
      <c r="E33" s="1">
        <v>6.0</v>
      </c>
      <c r="F33" s="29">
        <v>1.5</v>
      </c>
      <c r="G33" s="1">
        <v>2.0</v>
      </c>
      <c r="H33" s="1">
        <v>2.0</v>
      </c>
      <c r="I33" s="1">
        <v>1.0</v>
      </c>
      <c r="J33" s="29">
        <v>3.0</v>
      </c>
      <c r="K33" s="1">
        <v>1.0</v>
      </c>
      <c r="L33" s="1">
        <v>1.5</v>
      </c>
      <c r="M33" s="1">
        <v>1.5</v>
      </c>
      <c r="N33" s="1">
        <v>1.5</v>
      </c>
      <c r="O33" s="1">
        <v>1.5</v>
      </c>
      <c r="P33" s="1">
        <v>1.5</v>
      </c>
      <c r="Q33" s="29">
        <v>1.5</v>
      </c>
      <c r="R33" s="1">
        <v>1.0</v>
      </c>
      <c r="S33" s="1">
        <v>1.5</v>
      </c>
      <c r="T33" s="1">
        <v>1.5</v>
      </c>
      <c r="U33" s="1">
        <v>1.5</v>
      </c>
      <c r="V33" s="1">
        <v>1.5</v>
      </c>
      <c r="W33" s="1">
        <v>1.5</v>
      </c>
      <c r="X33" s="29">
        <v>1.5</v>
      </c>
      <c r="Y33" s="1">
        <v>0.5</v>
      </c>
      <c r="Z33" s="1">
        <v>0.5</v>
      </c>
      <c r="AA33" s="1">
        <v>0.5</v>
      </c>
      <c r="AB33" s="1">
        <v>0.5</v>
      </c>
      <c r="AC33" s="1">
        <v>0.5</v>
      </c>
      <c r="AD33" s="1">
        <v>0.5</v>
      </c>
      <c r="AE33" s="1">
        <v>0.5</v>
      </c>
      <c r="AF33" s="1">
        <v>0.5</v>
      </c>
      <c r="AG33" s="1">
        <v>0.5</v>
      </c>
      <c r="AH33" s="1">
        <v>0.5</v>
      </c>
      <c r="AI33" s="29">
        <v>2.0</v>
      </c>
      <c r="AJ33" s="1">
        <v>1.0</v>
      </c>
      <c r="AK33" s="1">
        <v>1.0</v>
      </c>
      <c r="AL33" s="29">
        <v>2.0</v>
      </c>
      <c r="AM33" s="20">
        <f t="shared" si="1"/>
        <v>48.5</v>
      </c>
    </row>
    <row r="34">
      <c r="A34" s="30" t="s">
        <v>159</v>
      </c>
      <c r="B34" s="9" t="str">
        <f t="array" ref="B34">iferror(iNDEX('Svi studenti'!$C$2:$C995,MATCH(A34, 'Svi studenti'!$B$2:$B995, 0)),"---")</f>
        <v>Шевић, Виктор</v>
      </c>
      <c r="C34" s="34" t="str">
        <f t="array" ref="C34">iferror(iNDEX('Svi studenti'!$G$2:$G995,MATCH(A34, 'Svi studenti'!$B$2:$B995, 0)),"---")</f>
        <v>3и2а</v>
      </c>
      <c r="D34" s="1">
        <v>2.0</v>
      </c>
      <c r="E34" s="1">
        <v>6.0</v>
      </c>
      <c r="F34" s="29">
        <v>0.5</v>
      </c>
      <c r="G34" s="1">
        <v>2.0</v>
      </c>
      <c r="H34" s="1">
        <v>2.0</v>
      </c>
      <c r="I34" s="1">
        <v>1.0</v>
      </c>
      <c r="J34" s="29">
        <v>3.0</v>
      </c>
      <c r="K34" s="1">
        <v>1.0</v>
      </c>
      <c r="L34" s="1">
        <v>1.5</v>
      </c>
      <c r="M34" s="1">
        <v>1.5</v>
      </c>
      <c r="N34" s="1">
        <v>1.5</v>
      </c>
      <c r="O34" s="1">
        <v>1.5</v>
      </c>
      <c r="P34" s="1">
        <v>1.5</v>
      </c>
      <c r="Q34" s="29">
        <v>1.5</v>
      </c>
      <c r="R34" s="1">
        <v>1.0</v>
      </c>
      <c r="S34" s="1">
        <v>1.5</v>
      </c>
      <c r="T34" s="1">
        <v>1.5</v>
      </c>
      <c r="U34" s="1">
        <v>1.5</v>
      </c>
      <c r="V34" s="1">
        <v>1.5</v>
      </c>
      <c r="W34" s="1">
        <v>1.5</v>
      </c>
      <c r="X34" s="29">
        <v>1.5</v>
      </c>
      <c r="Y34" s="1">
        <v>1.0</v>
      </c>
      <c r="Z34" s="1">
        <v>1.0</v>
      </c>
      <c r="AA34" s="1">
        <v>1.0</v>
      </c>
      <c r="AB34" s="1">
        <v>1.0</v>
      </c>
      <c r="AC34" s="1">
        <v>1.0</v>
      </c>
      <c r="AD34" s="1">
        <v>1.0</v>
      </c>
      <c r="AE34" s="1">
        <v>1.0</v>
      </c>
      <c r="AF34" s="1">
        <v>1.0</v>
      </c>
      <c r="AG34" s="1">
        <v>1.0</v>
      </c>
      <c r="AH34" s="1">
        <v>1.0</v>
      </c>
      <c r="AI34" s="29">
        <v>3.0</v>
      </c>
      <c r="AJ34" s="1">
        <v>1.0</v>
      </c>
      <c r="AK34" s="1">
        <v>1.0</v>
      </c>
      <c r="AL34" s="29">
        <v>2.0</v>
      </c>
      <c r="AM34" s="20">
        <f t="shared" si="1"/>
        <v>53.5</v>
      </c>
    </row>
    <row r="35">
      <c r="A35" s="32" t="s">
        <v>103</v>
      </c>
      <c r="B35" s="9" t="str">
        <f t="array" ref="B35">iferror(iNDEX('Svi studenti'!$C$2:$C995,MATCH(A35, 'Svi studenti'!$B$2:$B995, 0)),"---")</f>
        <v>Зубљић, Милица</v>
      </c>
      <c r="C35" s="34" t="str">
        <f t="array" ref="C35">iferror(iNDEX('Svi studenti'!$G$2:$G995,MATCH(A35, 'Svi studenti'!$B$2:$B995, 0)),"---")</f>
        <v>3и2а</v>
      </c>
      <c r="D35" s="1">
        <v>1.5</v>
      </c>
      <c r="E35" s="1">
        <v>6.0</v>
      </c>
      <c r="F35" s="29">
        <v>2.0</v>
      </c>
      <c r="G35" s="1">
        <v>2.0</v>
      </c>
      <c r="H35" s="1">
        <v>2.0</v>
      </c>
      <c r="I35" s="1">
        <v>1.0</v>
      </c>
      <c r="J35" s="29">
        <v>3.0</v>
      </c>
      <c r="K35" s="1">
        <v>1.0</v>
      </c>
      <c r="L35" s="1">
        <v>1.5</v>
      </c>
      <c r="M35" s="1">
        <v>1.5</v>
      </c>
      <c r="N35" s="1">
        <v>1.5</v>
      </c>
      <c r="O35" s="1">
        <v>1.5</v>
      </c>
      <c r="P35" s="1">
        <v>1.5</v>
      </c>
      <c r="Q35" s="29">
        <v>1.5</v>
      </c>
      <c r="R35" s="1">
        <v>0.0</v>
      </c>
      <c r="S35" s="1">
        <v>0.0</v>
      </c>
      <c r="T35" s="1">
        <v>0.0</v>
      </c>
      <c r="U35" s="1">
        <v>0.0</v>
      </c>
      <c r="V35" s="1">
        <v>0.0</v>
      </c>
      <c r="W35" s="1">
        <v>0.0</v>
      </c>
      <c r="X35" s="29">
        <v>0.0</v>
      </c>
      <c r="Y35" s="1">
        <v>0.5</v>
      </c>
      <c r="Z35" s="1">
        <v>0.5</v>
      </c>
      <c r="AA35" s="1">
        <v>0.5</v>
      </c>
      <c r="AB35" s="1">
        <v>0.5</v>
      </c>
      <c r="AC35" s="1">
        <v>0.5</v>
      </c>
      <c r="AD35" s="1">
        <v>0.5</v>
      </c>
      <c r="AE35" s="1">
        <v>0.5</v>
      </c>
      <c r="AF35" s="1">
        <v>0.5</v>
      </c>
      <c r="AG35" s="1">
        <v>0.5</v>
      </c>
      <c r="AH35" s="1">
        <v>0.5</v>
      </c>
      <c r="AI35" s="29">
        <v>0.0</v>
      </c>
      <c r="AJ35" s="1">
        <v>1.0</v>
      </c>
      <c r="AK35" s="1">
        <v>1.0</v>
      </c>
      <c r="AL35" s="29">
        <v>2.0</v>
      </c>
      <c r="AM35" s="20">
        <f t="shared" si="1"/>
        <v>36.5</v>
      </c>
    </row>
    <row r="36">
      <c r="A36" s="30" t="s">
        <v>122</v>
      </c>
      <c r="B36" s="9" t="str">
        <f t="array" ref="B36">iferror(iNDEX('Svi studenti'!$C$2:$C995,MATCH(A36, 'Svi studenti'!$B$2:$B995, 0)),"---")</f>
        <v>Миленковић, Дуња</v>
      </c>
      <c r="C36" s="34" t="str">
        <f t="array" ref="C36">iferror(iNDEX('Svi studenti'!$G$2:$G995,MATCH(A36, 'Svi studenti'!$B$2:$B995, 0)),"---")</f>
        <v>3и2б</v>
      </c>
      <c r="D36" s="1">
        <v>2.0</v>
      </c>
      <c r="E36" s="1">
        <v>6.0</v>
      </c>
      <c r="F36" s="29">
        <v>1.5</v>
      </c>
      <c r="G36" s="1">
        <v>2.0</v>
      </c>
      <c r="H36" s="1">
        <v>2.0</v>
      </c>
      <c r="I36" s="1">
        <v>1.0</v>
      </c>
      <c r="J36" s="29">
        <v>3.0</v>
      </c>
      <c r="K36" s="1">
        <v>1.0</v>
      </c>
      <c r="L36" s="1">
        <v>1.5</v>
      </c>
      <c r="M36" s="1">
        <v>1.5</v>
      </c>
      <c r="N36" s="1">
        <v>1.5</v>
      </c>
      <c r="O36" s="1">
        <v>1.5</v>
      </c>
      <c r="P36" s="1">
        <v>1.5</v>
      </c>
      <c r="Q36" s="29">
        <v>1.5</v>
      </c>
      <c r="R36" s="1">
        <v>0.0</v>
      </c>
      <c r="S36" s="1">
        <v>0.0</v>
      </c>
      <c r="T36" s="1">
        <v>0.0</v>
      </c>
      <c r="U36" s="1">
        <v>0.0</v>
      </c>
      <c r="V36" s="1">
        <v>0.0</v>
      </c>
      <c r="W36" s="1">
        <v>0.0</v>
      </c>
      <c r="X36" s="29">
        <v>0.0</v>
      </c>
      <c r="Y36" s="1">
        <v>1.0</v>
      </c>
      <c r="Z36" s="1">
        <v>1.0</v>
      </c>
      <c r="AA36" s="1">
        <v>1.0</v>
      </c>
      <c r="AB36" s="1">
        <v>1.0</v>
      </c>
      <c r="AC36" s="1">
        <v>1.0</v>
      </c>
      <c r="AD36" s="1">
        <v>1.0</v>
      </c>
      <c r="AE36" s="1">
        <v>1.0</v>
      </c>
      <c r="AF36" s="1">
        <v>1.0</v>
      </c>
      <c r="AG36" s="1">
        <v>1.0</v>
      </c>
      <c r="AH36" s="1">
        <v>1.0</v>
      </c>
      <c r="AI36" s="29">
        <v>3.0</v>
      </c>
      <c r="AJ36" s="1">
        <v>1.0</v>
      </c>
      <c r="AK36" s="1">
        <v>1.0</v>
      </c>
      <c r="AL36" s="29">
        <v>2.0</v>
      </c>
      <c r="AM36" s="20">
        <f t="shared" si="1"/>
        <v>44.5</v>
      </c>
    </row>
    <row r="37">
      <c r="A37" s="30" t="s">
        <v>109</v>
      </c>
      <c r="B37" s="9" t="str">
        <f t="array" ref="B37">iferror(iNDEX('Svi studenti'!$C$2:$C995,MATCH(A37, 'Svi studenti'!$B$2:$B995, 0)),"---")</f>
        <v>Кнежевић, Војин</v>
      </c>
      <c r="C37" s="34" t="str">
        <f t="array" ref="C37">iferror(iNDEX('Svi studenti'!$G$2:$G995,MATCH(A37, 'Svi studenti'!$B$2:$B995, 0)),"---")</f>
        <v>3и2б</v>
      </c>
      <c r="D37" s="1">
        <v>2.0</v>
      </c>
      <c r="E37" s="1">
        <v>6.0</v>
      </c>
      <c r="F37" s="29">
        <v>0.5</v>
      </c>
      <c r="G37" s="1">
        <v>2.0</v>
      </c>
      <c r="H37" s="1">
        <v>2.0</v>
      </c>
      <c r="I37" s="1">
        <v>1.0</v>
      </c>
      <c r="J37" s="29">
        <v>3.0</v>
      </c>
      <c r="K37" s="1">
        <v>1.0</v>
      </c>
      <c r="L37" s="1">
        <v>1.5</v>
      </c>
      <c r="M37" s="1">
        <v>1.5</v>
      </c>
      <c r="N37" s="1">
        <v>1.5</v>
      </c>
      <c r="O37" s="1">
        <v>1.5</v>
      </c>
      <c r="P37" s="1">
        <v>1.5</v>
      </c>
      <c r="Q37" s="29">
        <v>1.5</v>
      </c>
      <c r="R37" s="1">
        <v>0.0</v>
      </c>
      <c r="S37" s="1">
        <v>0.0</v>
      </c>
      <c r="T37" s="1">
        <v>0.0</v>
      </c>
      <c r="U37" s="1">
        <v>0.0</v>
      </c>
      <c r="V37" s="1">
        <v>0.0</v>
      </c>
      <c r="W37" s="1">
        <v>0.0</v>
      </c>
      <c r="X37" s="29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1">
        <v>0.0</v>
      </c>
      <c r="AE37" s="1">
        <v>0.0</v>
      </c>
      <c r="AF37" s="1">
        <v>0.0</v>
      </c>
      <c r="AG37" s="1">
        <v>0.0</v>
      </c>
      <c r="AH37" s="1">
        <v>0.0</v>
      </c>
      <c r="AI37" s="29">
        <v>0.0</v>
      </c>
      <c r="AJ37" s="1">
        <v>1.0</v>
      </c>
      <c r="AK37" s="1">
        <v>1.0</v>
      </c>
      <c r="AL37" s="29">
        <v>2.0</v>
      </c>
      <c r="AM37" s="20">
        <f t="shared" si="1"/>
        <v>30.5</v>
      </c>
    </row>
    <row r="38">
      <c r="A38" s="30" t="s">
        <v>125</v>
      </c>
      <c r="B38" s="9" t="str">
        <f t="array" ref="B38">iferror(iNDEX('Svi studenti'!$C$2:$C995,MATCH(A38, 'Svi studenti'!$B$2:$B995, 0)),"---")</f>
        <v>Мицић, Богдан</v>
      </c>
      <c r="C38" s="34" t="str">
        <f t="array" ref="C38">iferror(iNDEX('Svi studenti'!$G$2:$G995,MATCH(A38, 'Svi studenti'!$B$2:$B995, 0)),"---")</f>
        <v>3и2б</v>
      </c>
      <c r="D38" s="1">
        <v>2.0</v>
      </c>
      <c r="E38" s="1">
        <v>6.0</v>
      </c>
      <c r="F38" s="29">
        <v>0.5</v>
      </c>
      <c r="G38" s="1">
        <v>2.0</v>
      </c>
      <c r="H38" s="1">
        <v>2.0</v>
      </c>
      <c r="I38" s="1">
        <v>1.0</v>
      </c>
      <c r="J38" s="29">
        <v>3.0</v>
      </c>
      <c r="K38" s="1">
        <v>1.0</v>
      </c>
      <c r="L38" s="1">
        <v>1.5</v>
      </c>
      <c r="M38" s="1">
        <v>1.5</v>
      </c>
      <c r="N38" s="1">
        <v>1.5</v>
      </c>
      <c r="O38" s="1">
        <v>1.5</v>
      </c>
      <c r="P38" s="1">
        <v>1.5</v>
      </c>
      <c r="Q38" s="29">
        <v>1.5</v>
      </c>
      <c r="R38" s="1">
        <v>1.0</v>
      </c>
      <c r="S38" s="1">
        <v>1.5</v>
      </c>
      <c r="T38" s="1">
        <v>1.5</v>
      </c>
      <c r="U38" s="1">
        <v>1.5</v>
      </c>
      <c r="V38" s="1">
        <v>1.5</v>
      </c>
      <c r="W38" s="1">
        <v>1.5</v>
      </c>
      <c r="X38" s="29">
        <v>1.5</v>
      </c>
      <c r="Y38" s="1">
        <v>1.0</v>
      </c>
      <c r="Z38" s="1">
        <v>1.0</v>
      </c>
      <c r="AA38" s="1">
        <v>1.0</v>
      </c>
      <c r="AB38" s="1">
        <v>1.0</v>
      </c>
      <c r="AC38" s="1">
        <v>1.0</v>
      </c>
      <c r="AD38" s="1">
        <v>1.0</v>
      </c>
      <c r="AE38" s="1">
        <v>1.0</v>
      </c>
      <c r="AF38" s="1">
        <v>1.0</v>
      </c>
      <c r="AG38" s="1">
        <v>1.0</v>
      </c>
      <c r="AH38" s="1">
        <v>1.0</v>
      </c>
      <c r="AI38" s="29">
        <v>3.0</v>
      </c>
      <c r="AJ38" s="1">
        <v>1.0</v>
      </c>
      <c r="AK38" s="1">
        <v>1.0</v>
      </c>
      <c r="AL38" s="29">
        <v>2.0</v>
      </c>
      <c r="AM38" s="20">
        <f t="shared" si="1"/>
        <v>53.5</v>
      </c>
    </row>
    <row r="39">
      <c r="A39" s="30" t="s">
        <v>84</v>
      </c>
      <c r="B39" s="9" t="str">
        <f t="array" ref="B39">iferror(iNDEX('Svi studenti'!$C$2:$C995,MATCH(A39, 'Svi studenti'!$B$2:$B995, 0)),"---")</f>
        <v>Бркљач, Јована</v>
      </c>
      <c r="C39" s="34" t="str">
        <f t="array" ref="C39">iferror(iNDEX('Svi studenti'!$G$2:$G995,MATCH(A39, 'Svi studenti'!$B$2:$B995, 0)),"---")</f>
        <v>3и2б</v>
      </c>
      <c r="D39" s="1">
        <v>2.0</v>
      </c>
      <c r="E39" s="1">
        <v>6.0</v>
      </c>
      <c r="F39" s="29">
        <v>0.5</v>
      </c>
      <c r="G39" s="1">
        <v>2.0</v>
      </c>
      <c r="H39" s="1">
        <v>2.0</v>
      </c>
      <c r="I39" s="1">
        <v>1.0</v>
      </c>
      <c r="J39" s="29">
        <v>3.0</v>
      </c>
      <c r="K39" s="1">
        <v>1.0</v>
      </c>
      <c r="L39" s="1">
        <v>1.5</v>
      </c>
      <c r="M39" s="1">
        <v>1.5</v>
      </c>
      <c r="N39" s="1">
        <v>1.5</v>
      </c>
      <c r="O39" s="1">
        <v>1.5</v>
      </c>
      <c r="P39" s="1">
        <v>1.5</v>
      </c>
      <c r="Q39" s="29">
        <v>1.5</v>
      </c>
      <c r="R39" s="1">
        <v>1.0</v>
      </c>
      <c r="S39" s="1">
        <v>1.5</v>
      </c>
      <c r="T39" s="1">
        <v>1.5</v>
      </c>
      <c r="U39" s="1">
        <v>1.5</v>
      </c>
      <c r="V39" s="1">
        <v>1.5</v>
      </c>
      <c r="W39" s="1">
        <v>1.5</v>
      </c>
      <c r="X39" s="29">
        <v>1.5</v>
      </c>
      <c r="Y39" s="1">
        <v>0.5</v>
      </c>
      <c r="Z39" s="1">
        <v>0.5</v>
      </c>
      <c r="AA39" s="1">
        <v>0.5</v>
      </c>
      <c r="AB39" s="1">
        <v>0.5</v>
      </c>
      <c r="AC39" s="1">
        <v>0.5</v>
      </c>
      <c r="AD39" s="1">
        <v>0.5</v>
      </c>
      <c r="AE39" s="1">
        <v>0.5</v>
      </c>
      <c r="AF39" s="1">
        <v>0.5</v>
      </c>
      <c r="AG39" s="1">
        <v>0.5</v>
      </c>
      <c r="AH39" s="1">
        <v>0.5</v>
      </c>
      <c r="AI39" s="29">
        <v>0.0</v>
      </c>
      <c r="AJ39" s="1">
        <v>1.0</v>
      </c>
      <c r="AK39" s="1">
        <v>1.0</v>
      </c>
      <c r="AL39" s="29">
        <v>2.0</v>
      </c>
      <c r="AM39" s="20">
        <f t="shared" si="1"/>
        <v>45.5</v>
      </c>
    </row>
    <row r="40">
      <c r="A40" s="32" t="s">
        <v>133</v>
      </c>
      <c r="B40" s="9" t="str">
        <f t="array" ref="B40">iferror(iNDEX('Svi studenti'!$C$2:$C995,MATCH(A40, 'Svi studenti'!$B$2:$B995, 0)),"---")</f>
        <v>Петровић, Ања</v>
      </c>
      <c r="C40" s="34" t="str">
        <f t="array" ref="C40">iferror(iNDEX('Svi studenti'!$G$2:$G995,MATCH(A40, 'Svi studenti'!$B$2:$B995, 0)),"---")</f>
        <v>3и2б</v>
      </c>
      <c r="D40" s="1">
        <v>2.0</v>
      </c>
      <c r="E40" s="1">
        <v>6.0</v>
      </c>
      <c r="F40" s="29">
        <v>1.0</v>
      </c>
      <c r="G40" s="1">
        <v>2.0</v>
      </c>
      <c r="H40" s="1">
        <v>2.0</v>
      </c>
      <c r="I40" s="1">
        <v>1.0</v>
      </c>
      <c r="J40" s="29">
        <v>3.0</v>
      </c>
      <c r="K40" s="1">
        <v>1.0</v>
      </c>
      <c r="L40" s="1">
        <v>1.5</v>
      </c>
      <c r="M40" s="1">
        <v>1.5</v>
      </c>
      <c r="N40" s="1">
        <v>0.0</v>
      </c>
      <c r="O40" s="1">
        <v>1.5</v>
      </c>
      <c r="P40" s="1">
        <v>1.5</v>
      </c>
      <c r="Q40" s="29">
        <v>1.5</v>
      </c>
      <c r="R40" s="1">
        <v>0.0</v>
      </c>
      <c r="S40" s="1">
        <v>0.0</v>
      </c>
      <c r="T40" s="1">
        <v>0.0</v>
      </c>
      <c r="U40" s="1">
        <v>0.0</v>
      </c>
      <c r="V40" s="1">
        <v>0.0</v>
      </c>
      <c r="W40" s="1">
        <v>0.0</v>
      </c>
      <c r="X40" s="29">
        <v>0.0</v>
      </c>
      <c r="Y40" s="1">
        <v>1.0</v>
      </c>
      <c r="Z40" s="1">
        <v>1.0</v>
      </c>
      <c r="AA40" s="1">
        <v>1.0</v>
      </c>
      <c r="AB40" s="1">
        <v>0.5</v>
      </c>
      <c r="AC40" s="1">
        <v>0.5</v>
      </c>
      <c r="AD40" s="1">
        <v>0.5</v>
      </c>
      <c r="AE40" s="1">
        <v>0.5</v>
      </c>
      <c r="AF40" s="1">
        <v>0.5</v>
      </c>
      <c r="AG40" s="1">
        <v>0.5</v>
      </c>
      <c r="AH40" s="1">
        <v>1.0</v>
      </c>
      <c r="AI40" s="29">
        <v>0.0</v>
      </c>
      <c r="AJ40" s="1">
        <v>1.0</v>
      </c>
      <c r="AK40" s="1">
        <v>1.0</v>
      </c>
      <c r="AL40" s="29">
        <v>2.0</v>
      </c>
      <c r="AM40" s="20">
        <f t="shared" si="1"/>
        <v>36.5</v>
      </c>
    </row>
    <row r="41">
      <c r="A41" s="32" t="s">
        <v>130</v>
      </c>
      <c r="B41" s="9" t="str">
        <f t="array" ref="B41">iferror(iNDEX('Svi studenti'!$C$2:$C995,MATCH(A41, 'Svi studenti'!$B$2:$B995, 0)),"---")</f>
        <v>Павлићевић, Наталија</v>
      </c>
      <c r="C41" s="34" t="str">
        <f t="array" ref="C41">iferror(iNDEX('Svi studenti'!$G$2:$G995,MATCH(A41, 'Svi studenti'!$B$2:$B995, 0)),"---")</f>
        <v>3и2б</v>
      </c>
      <c r="D41" s="1">
        <v>2.0</v>
      </c>
      <c r="E41" s="1">
        <v>6.0</v>
      </c>
      <c r="F41" s="29">
        <v>2.0</v>
      </c>
      <c r="G41" s="1">
        <v>2.0</v>
      </c>
      <c r="H41" s="1">
        <v>2.0</v>
      </c>
      <c r="I41" s="1">
        <v>1.0</v>
      </c>
      <c r="J41" s="29">
        <v>3.0</v>
      </c>
      <c r="K41" s="1">
        <v>0.0</v>
      </c>
      <c r="L41" s="1">
        <v>1.5</v>
      </c>
      <c r="M41" s="1">
        <v>1.5</v>
      </c>
      <c r="N41" s="1">
        <v>1.5</v>
      </c>
      <c r="O41" s="1">
        <v>1.5</v>
      </c>
      <c r="P41" s="1">
        <v>1.5</v>
      </c>
      <c r="Q41" s="29">
        <v>1.5</v>
      </c>
      <c r="R41" s="1">
        <v>1.0</v>
      </c>
      <c r="S41" s="1">
        <v>1.5</v>
      </c>
      <c r="T41" s="1">
        <v>1.5</v>
      </c>
      <c r="U41" s="1">
        <v>1.5</v>
      </c>
      <c r="V41" s="1">
        <v>1.5</v>
      </c>
      <c r="W41" s="1">
        <v>1.5</v>
      </c>
      <c r="X41" s="29">
        <v>1.5</v>
      </c>
      <c r="Y41" s="1">
        <v>0.0</v>
      </c>
      <c r="Z41" s="1">
        <v>0.0</v>
      </c>
      <c r="AA41" s="1">
        <v>1.0</v>
      </c>
      <c r="AB41" s="1">
        <v>1.0</v>
      </c>
      <c r="AC41" s="1">
        <v>1.0</v>
      </c>
      <c r="AD41" s="1">
        <v>1.0</v>
      </c>
      <c r="AE41" s="1">
        <v>1.0</v>
      </c>
      <c r="AF41" s="1">
        <v>0.0</v>
      </c>
      <c r="AG41" s="1">
        <v>0.0</v>
      </c>
      <c r="AH41" s="1">
        <v>0.0</v>
      </c>
      <c r="AI41" s="29">
        <v>0.0</v>
      </c>
      <c r="AJ41" s="1">
        <v>1.0</v>
      </c>
      <c r="AK41" s="1">
        <v>1.0</v>
      </c>
      <c r="AL41" s="29">
        <v>2.0</v>
      </c>
      <c r="AM41" s="20">
        <f t="shared" si="1"/>
        <v>46</v>
      </c>
    </row>
    <row r="42">
      <c r="A42" s="32" t="s">
        <v>127</v>
      </c>
      <c r="B42" s="9" t="str">
        <f t="array" ref="B42">iferror(iNDEX('Svi studenti'!$C$2:$C995,MATCH(A42, 'Svi studenti'!$B$2:$B995, 0)),"---")</f>
        <v>Нешковић, Марина</v>
      </c>
      <c r="C42" s="34" t="str">
        <f t="array" ref="C42">iferror(iNDEX('Svi studenti'!$G$2:$G995,MATCH(A42, 'Svi studenti'!$B$2:$B995, 0)),"---")</f>
        <v>3и2б</v>
      </c>
      <c r="D42" s="1">
        <v>2.0</v>
      </c>
      <c r="E42" s="1">
        <v>4.0</v>
      </c>
      <c r="F42" s="29">
        <v>2.0</v>
      </c>
      <c r="G42" s="1">
        <v>2.0</v>
      </c>
      <c r="H42" s="1">
        <v>2.0</v>
      </c>
      <c r="I42" s="1">
        <v>1.0</v>
      </c>
      <c r="J42" s="29">
        <v>3.0</v>
      </c>
      <c r="K42" s="1">
        <v>1.0</v>
      </c>
      <c r="L42" s="1">
        <v>1.5</v>
      </c>
      <c r="M42" s="1">
        <v>1.5</v>
      </c>
      <c r="N42" s="1">
        <v>1.5</v>
      </c>
      <c r="O42" s="1">
        <v>1.5</v>
      </c>
      <c r="P42" s="1">
        <v>1.5</v>
      </c>
      <c r="Q42" s="29">
        <v>1.5</v>
      </c>
      <c r="R42" s="1">
        <v>0.0</v>
      </c>
      <c r="S42" s="1">
        <v>0.0</v>
      </c>
      <c r="T42" s="1">
        <v>0.0</v>
      </c>
      <c r="U42" s="1">
        <v>0.0</v>
      </c>
      <c r="V42" s="1">
        <v>0.0</v>
      </c>
      <c r="W42" s="1">
        <v>0.0</v>
      </c>
      <c r="X42" s="29">
        <v>0.0</v>
      </c>
      <c r="Y42" s="1">
        <v>0.0</v>
      </c>
      <c r="Z42" s="1">
        <v>0.0</v>
      </c>
      <c r="AA42" s="1">
        <v>0.0</v>
      </c>
      <c r="AB42" s="1">
        <v>0.0</v>
      </c>
      <c r="AC42" s="1">
        <v>0.0</v>
      </c>
      <c r="AD42" s="1">
        <v>0.0</v>
      </c>
      <c r="AE42" s="1">
        <v>0.0</v>
      </c>
      <c r="AF42" s="1">
        <v>0.0</v>
      </c>
      <c r="AG42" s="1">
        <v>0.0</v>
      </c>
      <c r="AH42" s="1">
        <v>0.0</v>
      </c>
      <c r="AI42" s="29">
        <v>1.0</v>
      </c>
      <c r="AJ42" s="1">
        <v>1.0</v>
      </c>
      <c r="AK42" s="1">
        <v>1.0</v>
      </c>
      <c r="AL42" s="29">
        <v>2.0</v>
      </c>
      <c r="AM42" s="20">
        <f t="shared" si="1"/>
        <v>31</v>
      </c>
    </row>
    <row r="43">
      <c r="A43" s="35"/>
      <c r="B43" s="9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20"/>
    </row>
    <row r="44">
      <c r="A44" s="36"/>
      <c r="B44" s="9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20"/>
    </row>
    <row r="45">
      <c r="A45" s="4"/>
      <c r="B45" s="9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20"/>
    </row>
    <row r="46">
      <c r="A46" s="4"/>
      <c r="B46" s="9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20"/>
    </row>
    <row r="47">
      <c r="A47" s="4"/>
      <c r="B47" s="9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20"/>
    </row>
    <row r="48">
      <c r="A48" s="4"/>
      <c r="B48" s="9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20"/>
    </row>
    <row r="49">
      <c r="A49" s="4"/>
      <c r="B49" s="9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20"/>
    </row>
    <row r="50">
      <c r="A50" s="4"/>
      <c r="B50" s="9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20"/>
    </row>
    <row r="51">
      <c r="A51" s="4"/>
      <c r="B51" s="9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20"/>
    </row>
    <row r="52">
      <c r="A52" s="4"/>
      <c r="B52" s="9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20"/>
    </row>
    <row r="53">
      <c r="A53" s="4"/>
      <c r="B53" s="9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20"/>
    </row>
    <row r="54">
      <c r="A54" s="4"/>
      <c r="B54" s="9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20"/>
    </row>
    <row r="55">
      <c r="A55" s="4"/>
      <c r="B55" s="9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20"/>
    </row>
    <row r="56">
      <c r="A56" s="4"/>
      <c r="B56" s="9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20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20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20"/>
    </row>
    <row r="59">
      <c r="A59" s="35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20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20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20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20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20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20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20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20"/>
    </row>
    <row r="67">
      <c r="A67" s="35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20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20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20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20"/>
      <c r="AK70" s="20"/>
      <c r="AL70" s="20"/>
      <c r="AM70" s="20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20"/>
      <c r="AK71" s="20"/>
      <c r="AL71" s="20"/>
      <c r="AM71" s="20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20"/>
      <c r="AK72" s="20"/>
      <c r="AL72" s="20"/>
      <c r="AM72" s="20"/>
    </row>
    <row r="73">
      <c r="A73" s="4"/>
      <c r="B73" s="9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20"/>
      <c r="AK73" s="20"/>
      <c r="AL73" s="20"/>
      <c r="AM73" s="20"/>
    </row>
    <row r="74">
      <c r="A74" s="4"/>
      <c r="B74" s="9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20"/>
      <c r="AK74" s="20"/>
      <c r="AL74" s="20"/>
      <c r="AM74" s="20"/>
    </row>
    <row r="75">
      <c r="A75" s="4"/>
      <c r="B75" s="9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20"/>
      <c r="AK75" s="20"/>
      <c r="AL75" s="20"/>
      <c r="AM75" s="20"/>
    </row>
    <row r="76">
      <c r="A76" s="4"/>
      <c r="B76" s="9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20"/>
      <c r="AK76" s="20"/>
      <c r="AL76" s="20"/>
      <c r="AM76" s="20"/>
    </row>
    <row r="77">
      <c r="A77" s="4"/>
      <c r="B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20"/>
      <c r="AK77" s="20"/>
      <c r="AL77" s="20"/>
      <c r="AM77" s="20"/>
    </row>
    <row r="78">
      <c r="A78" s="4"/>
      <c r="B78" s="9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20"/>
      <c r="AK78" s="20"/>
      <c r="AL78" s="20"/>
      <c r="AM78" s="20"/>
    </row>
    <row r="79">
      <c r="A79" s="4"/>
      <c r="B79" s="9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20"/>
      <c r="AK79" s="20"/>
      <c r="AL79" s="20"/>
      <c r="AM79" s="20"/>
    </row>
    <row r="80">
      <c r="A80" s="4"/>
      <c r="B80" s="9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20"/>
      <c r="AK80" s="20"/>
      <c r="AL80" s="20"/>
      <c r="AM80" s="20"/>
    </row>
    <row r="81">
      <c r="A81" s="4"/>
      <c r="B81" s="9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20"/>
      <c r="AK81" s="20"/>
      <c r="AL81" s="20"/>
      <c r="AM81" s="20"/>
    </row>
    <row r="82">
      <c r="A82" s="4"/>
      <c r="B82" s="9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20"/>
      <c r="AK82" s="20"/>
      <c r="AL82" s="20"/>
      <c r="AM82" s="20"/>
    </row>
    <row r="83">
      <c r="A83" s="4"/>
      <c r="B83" s="9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20"/>
      <c r="AK83" s="20"/>
      <c r="AL83" s="20"/>
      <c r="AM83" s="20"/>
    </row>
    <row r="84">
      <c r="A84" s="4"/>
      <c r="B84" s="9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20"/>
      <c r="AK84" s="20"/>
      <c r="AL84" s="20"/>
      <c r="AM84" s="20"/>
    </row>
    <row r="85">
      <c r="A85" s="4"/>
      <c r="B85" s="9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20"/>
      <c r="AK85" s="20"/>
      <c r="AL85" s="20"/>
      <c r="AM85" s="20"/>
    </row>
    <row r="86">
      <c r="A86" s="4"/>
      <c r="B86" s="9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20"/>
      <c r="AK86" s="20"/>
      <c r="AL86" s="20"/>
      <c r="AM86" s="20"/>
    </row>
    <row r="87">
      <c r="A87" s="4"/>
      <c r="B87" s="9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20"/>
      <c r="AK87" s="20"/>
      <c r="AL87" s="20"/>
      <c r="AM87" s="20"/>
    </row>
    <row r="88">
      <c r="A88" s="4"/>
      <c r="B88" s="9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20"/>
      <c r="AK88" s="20"/>
      <c r="AL88" s="20"/>
      <c r="AM88" s="20"/>
    </row>
    <row r="89">
      <c r="A89" s="4"/>
      <c r="B89" s="9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20"/>
      <c r="AK89" s="20"/>
      <c r="AL89" s="20"/>
      <c r="AM89" s="20"/>
    </row>
    <row r="90">
      <c r="A90" s="4"/>
      <c r="B90" s="9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20"/>
      <c r="AK90" s="20"/>
      <c r="AL90" s="20"/>
      <c r="AM90" s="20"/>
    </row>
    <row r="91">
      <c r="A91" s="4"/>
      <c r="B91" s="9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20"/>
      <c r="AK91" s="20"/>
      <c r="AL91" s="20"/>
      <c r="AM91" s="20"/>
    </row>
    <row r="92">
      <c r="A92" s="4"/>
      <c r="B92" s="9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20"/>
      <c r="AK92" s="20"/>
      <c r="AL92" s="20"/>
      <c r="AM92" s="20"/>
    </row>
    <row r="93">
      <c r="A93" s="4"/>
      <c r="B93" s="9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20"/>
      <c r="AK93" s="20"/>
      <c r="AL93" s="20"/>
      <c r="AM93" s="20"/>
    </row>
    <row r="94">
      <c r="A94" s="4"/>
      <c r="B94" s="9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20"/>
      <c r="AK94" s="20"/>
      <c r="AL94" s="20"/>
      <c r="AM94" s="20"/>
    </row>
    <row r="95">
      <c r="A95" s="4"/>
      <c r="B95" s="9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20"/>
      <c r="AK95" s="20"/>
      <c r="AL95" s="20"/>
      <c r="AM95" s="20"/>
    </row>
    <row r="96">
      <c r="B96" s="9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</row>
    <row r="97"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</row>
    <row r="98"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</row>
    <row r="99"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</row>
    <row r="100"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</row>
    <row r="101"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</row>
    <row r="102"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</row>
    <row r="103"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</row>
    <row r="104"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</row>
    <row r="105"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</row>
    <row r="106"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</row>
    <row r="107"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</row>
    <row r="108"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</row>
    <row r="109"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</row>
    <row r="110"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</row>
    <row r="111"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</row>
    <row r="112"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</row>
    <row r="113"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</row>
    <row r="114"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</row>
    <row r="115"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</row>
    <row r="116"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</row>
    <row r="117"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</row>
    <row r="118"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</row>
    <row r="119"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</row>
    <row r="120"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</row>
    <row r="121"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</row>
    <row r="122"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</row>
    <row r="123"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</row>
    <row r="124"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</row>
    <row r="125"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</row>
    <row r="126"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</row>
    <row r="127"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</row>
    <row r="128"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</row>
    <row r="129"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</row>
    <row r="130"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</row>
    <row r="131"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</row>
    <row r="132"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</row>
    <row r="133"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</row>
    <row r="134"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</row>
    <row r="135"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</row>
    <row r="136"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</row>
    <row r="137"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</row>
    <row r="138"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</row>
    <row r="139"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</row>
    <row r="140"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</row>
    <row r="141"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</row>
    <row r="142"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</row>
    <row r="143"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</row>
    <row r="144"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</row>
    <row r="145"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</row>
    <row r="146"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</row>
    <row r="147"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</row>
    <row r="148"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</row>
    <row r="149"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</row>
    <row r="150"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</row>
    <row r="151"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</row>
    <row r="152"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</row>
    <row r="153"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</row>
    <row r="154"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</row>
    <row r="155"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</row>
    <row r="156"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</row>
    <row r="157"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</row>
    <row r="158"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</row>
    <row r="159"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</row>
    <row r="160"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</row>
    <row r="161"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</row>
    <row r="162"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</row>
    <row r="163"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</row>
    <row r="164"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</row>
    <row r="165"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</row>
    <row r="166"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</row>
    <row r="167"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</row>
    <row r="168"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</row>
    <row r="169"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</row>
    <row r="170"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</row>
    <row r="171"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</row>
    <row r="172"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</row>
    <row r="173"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</row>
    <row r="174"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</row>
    <row r="175"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</row>
    <row r="176"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</row>
    <row r="177"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</row>
    <row r="178"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</row>
    <row r="179"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</row>
    <row r="180"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</row>
    <row r="181"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</row>
    <row r="182"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</row>
    <row r="183"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</row>
    <row r="184"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</row>
    <row r="185"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</row>
    <row r="186"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</row>
    <row r="187"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</row>
    <row r="188"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</row>
    <row r="189"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</row>
    <row r="190"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</row>
    <row r="191"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</row>
    <row r="192"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</row>
    <row r="193"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</row>
    <row r="194"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</row>
    <row r="195"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</row>
    <row r="196"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</row>
    <row r="197"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</row>
    <row r="198"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</row>
    <row r="199"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</row>
    <row r="200"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</row>
    <row r="201"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</row>
    <row r="202"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</row>
    <row r="203"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</row>
    <row r="204"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</row>
    <row r="205"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</row>
    <row r="206"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</row>
    <row r="207"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</row>
    <row r="208"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</row>
    <row r="209"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</row>
    <row r="210"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</row>
    <row r="211"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</row>
    <row r="212"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</row>
    <row r="213"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</row>
    <row r="214"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</row>
    <row r="215"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</row>
    <row r="216"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</row>
    <row r="217"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</row>
    <row r="218"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</row>
    <row r="219"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</row>
    <row r="220"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</row>
    <row r="221"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</row>
    <row r="222"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</row>
    <row r="223"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</row>
    <row r="224"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</row>
    <row r="225"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</row>
    <row r="226"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</row>
    <row r="227"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</row>
    <row r="228"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</row>
    <row r="229"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</row>
    <row r="230"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</row>
    <row r="231"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</row>
    <row r="232"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</row>
    <row r="233"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</row>
    <row r="234"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</row>
    <row r="235"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</row>
    <row r="236"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</row>
    <row r="237"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</row>
    <row r="238"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</row>
    <row r="239"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</row>
    <row r="240"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</row>
    <row r="241"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</row>
    <row r="242"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</row>
    <row r="243"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</row>
    <row r="244"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</row>
    <row r="245"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</row>
    <row r="246"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</row>
    <row r="247"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</row>
    <row r="248"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</row>
    <row r="249"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</row>
    <row r="250"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</row>
    <row r="251"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</row>
    <row r="252"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</row>
    <row r="253"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</row>
    <row r="254"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</row>
    <row r="255"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</row>
    <row r="256"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</row>
    <row r="257"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</row>
    <row r="258"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</row>
    <row r="259"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</row>
    <row r="260"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</row>
    <row r="261"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</row>
    <row r="262"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</row>
    <row r="263"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</row>
    <row r="264"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</row>
    <row r="265"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</row>
    <row r="266"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</row>
    <row r="267"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</row>
    <row r="268"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</row>
    <row r="269"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</row>
    <row r="270"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</row>
    <row r="271"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</row>
    <row r="272"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</row>
    <row r="273"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</row>
    <row r="274"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</row>
    <row r="275"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</row>
    <row r="276"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</row>
    <row r="277"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</row>
    <row r="278"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</row>
    <row r="279"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</row>
    <row r="280"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</row>
    <row r="281"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</row>
    <row r="282"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</row>
    <row r="283"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</row>
    <row r="284"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</row>
    <row r="285"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</row>
    <row r="286"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</row>
    <row r="287"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</row>
    <row r="288"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</row>
    <row r="289"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</row>
    <row r="290"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</row>
    <row r="291"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</row>
    <row r="292"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</row>
    <row r="293"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</row>
    <row r="294"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</row>
    <row r="295"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</row>
    <row r="296"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</row>
    <row r="297"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</row>
    <row r="298"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</row>
    <row r="299"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</row>
    <row r="300"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</row>
    <row r="301"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</row>
    <row r="302"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</row>
    <row r="303"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</row>
    <row r="304"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</row>
    <row r="305"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</row>
    <row r="306"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</row>
    <row r="307"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</row>
    <row r="308"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</row>
    <row r="309"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</row>
    <row r="310"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</row>
    <row r="311"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</row>
    <row r="312"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</row>
    <row r="313"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</row>
    <row r="314"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</row>
    <row r="315"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</row>
    <row r="316"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</row>
    <row r="317"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</row>
    <row r="318"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</row>
    <row r="319"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</row>
    <row r="320"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</row>
    <row r="321"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</row>
    <row r="322"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</row>
    <row r="323"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</row>
    <row r="324"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</row>
    <row r="325"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</row>
    <row r="326"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</row>
    <row r="327"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</row>
    <row r="328"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</row>
    <row r="329"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</row>
    <row r="330"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</row>
    <row r="331"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</row>
    <row r="332"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</row>
    <row r="333"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</row>
    <row r="334"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</row>
    <row r="335"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</row>
    <row r="336"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</row>
    <row r="337"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</row>
    <row r="338"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</row>
    <row r="339"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</row>
    <row r="340"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</row>
    <row r="341"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</row>
    <row r="342"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</row>
    <row r="343"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</row>
    <row r="344"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</row>
    <row r="345"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</row>
    <row r="346"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</row>
    <row r="347"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</row>
    <row r="348"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</row>
    <row r="349"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</row>
    <row r="350"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</row>
    <row r="351"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</row>
    <row r="352"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</row>
    <row r="353"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</row>
    <row r="354"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</row>
    <row r="355"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</row>
    <row r="356"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</row>
    <row r="357"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</row>
    <row r="358"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</row>
    <row r="359"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</row>
    <row r="360"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</row>
    <row r="361"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</row>
    <row r="362"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</row>
    <row r="363"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</row>
    <row r="364"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</row>
    <row r="365"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</row>
    <row r="366"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</row>
    <row r="367"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</row>
    <row r="368"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</row>
    <row r="369"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</row>
    <row r="370"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</row>
    <row r="371"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</row>
    <row r="372"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</row>
    <row r="373"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</row>
    <row r="374"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</row>
    <row r="375"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</row>
    <row r="376"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</row>
    <row r="377"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</row>
    <row r="378"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</row>
    <row r="379"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</row>
    <row r="380"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</row>
    <row r="381"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</row>
    <row r="382"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</row>
    <row r="383"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</row>
    <row r="384"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</row>
    <row r="385"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</row>
    <row r="386"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</row>
    <row r="387"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</row>
    <row r="388"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</row>
    <row r="389"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</row>
    <row r="390"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</row>
    <row r="391"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</row>
    <row r="392"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</row>
    <row r="393"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</row>
    <row r="394"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</row>
    <row r="395"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</row>
    <row r="396"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</row>
    <row r="397"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</row>
    <row r="398"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</row>
    <row r="399"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</row>
    <row r="400"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</row>
    <row r="401"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</row>
    <row r="402"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</row>
    <row r="403"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</row>
    <row r="404"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</row>
    <row r="405"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</row>
    <row r="406"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</row>
    <row r="407"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</row>
    <row r="408"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</row>
    <row r="409"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</row>
    <row r="410"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</row>
    <row r="411"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</row>
    <row r="412"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</row>
    <row r="413"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</row>
    <row r="414"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</row>
    <row r="415"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</row>
    <row r="416"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</row>
    <row r="417"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</row>
    <row r="418"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</row>
    <row r="419"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</row>
    <row r="420"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</row>
    <row r="421"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</row>
    <row r="422"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</row>
    <row r="423"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</row>
    <row r="424"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</row>
    <row r="425"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</row>
    <row r="426"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</row>
    <row r="427"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</row>
    <row r="428"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</row>
    <row r="429"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</row>
    <row r="430"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</row>
    <row r="431"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</row>
    <row r="432"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</row>
    <row r="433"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</row>
    <row r="434"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</row>
    <row r="435"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</row>
    <row r="436"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</row>
    <row r="437"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</row>
    <row r="438"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</row>
    <row r="439"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</row>
    <row r="440"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</row>
    <row r="441"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</row>
    <row r="442"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</row>
    <row r="443"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</row>
    <row r="444"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</row>
    <row r="445"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</row>
    <row r="446"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</row>
    <row r="447"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</row>
    <row r="448"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</row>
    <row r="449"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</row>
    <row r="450"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</row>
    <row r="451"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</row>
    <row r="452"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</row>
    <row r="453"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</row>
    <row r="454"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</row>
    <row r="455"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</row>
    <row r="456"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</row>
    <row r="457"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</row>
    <row r="458"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</row>
    <row r="459"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</row>
    <row r="460"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</row>
    <row r="461"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</row>
    <row r="462"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</row>
    <row r="463"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</row>
    <row r="464"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</row>
    <row r="465"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</row>
    <row r="466"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</row>
    <row r="467"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</row>
    <row r="468"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</row>
    <row r="469"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</row>
    <row r="470"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</row>
    <row r="471"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</row>
    <row r="472"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</row>
    <row r="473"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</row>
    <row r="474"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</row>
    <row r="475"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</row>
    <row r="476"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</row>
    <row r="477"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</row>
    <row r="478"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</row>
    <row r="479"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</row>
    <row r="480"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</row>
    <row r="481"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</row>
    <row r="482"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</row>
    <row r="483"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</row>
    <row r="484"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</row>
    <row r="485"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</row>
    <row r="486"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</row>
    <row r="487"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</row>
    <row r="488"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</row>
    <row r="489"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</row>
    <row r="490"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</row>
    <row r="491"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</row>
    <row r="492"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</row>
    <row r="493"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</row>
    <row r="494"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</row>
    <row r="495"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</row>
    <row r="496"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</row>
    <row r="497"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</row>
    <row r="498"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</row>
    <row r="499"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</row>
    <row r="500"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</row>
    <row r="501"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</row>
    <row r="502"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</row>
    <row r="503"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</row>
    <row r="504"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</row>
    <row r="505"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</row>
    <row r="506"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</row>
    <row r="507"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</row>
    <row r="508"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</row>
    <row r="509"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</row>
    <row r="510"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</row>
    <row r="511"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</row>
    <row r="512"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</row>
    <row r="513"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</row>
    <row r="514"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</row>
    <row r="515"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</row>
    <row r="516"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</row>
    <row r="517"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</row>
    <row r="518"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</row>
    <row r="519"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</row>
    <row r="520"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</row>
    <row r="521"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</row>
    <row r="522"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</row>
    <row r="523"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</row>
    <row r="524"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</row>
    <row r="525"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</row>
    <row r="526"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</row>
    <row r="527"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</row>
    <row r="528"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</row>
    <row r="529"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</row>
    <row r="530"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</row>
    <row r="531"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</row>
    <row r="532"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</row>
    <row r="533"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</row>
    <row r="534"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</row>
    <row r="535"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</row>
    <row r="536"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</row>
    <row r="537"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</row>
    <row r="538"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</row>
    <row r="539"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</row>
    <row r="540"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</row>
    <row r="541"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</row>
    <row r="542"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</row>
    <row r="543"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</row>
    <row r="544"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</row>
    <row r="545"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</row>
    <row r="546"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</row>
    <row r="547"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</row>
    <row r="548"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</row>
    <row r="549"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</row>
    <row r="550"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</row>
    <row r="551"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</row>
    <row r="552"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</row>
    <row r="553"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</row>
    <row r="554"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</row>
    <row r="555"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</row>
    <row r="556"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</row>
    <row r="557"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</row>
    <row r="558"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</row>
    <row r="559"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</row>
    <row r="560"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</row>
    <row r="561"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</row>
    <row r="562"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</row>
    <row r="563"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</row>
    <row r="564"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</row>
    <row r="565"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</row>
    <row r="566"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</row>
    <row r="567"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</row>
    <row r="568"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</row>
    <row r="569"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</row>
    <row r="570"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</row>
    <row r="571"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</row>
    <row r="572"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</row>
    <row r="573"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</row>
    <row r="574"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</row>
    <row r="575"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</row>
    <row r="576"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</row>
    <row r="577"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</row>
    <row r="578"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</row>
    <row r="579"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</row>
    <row r="580"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</row>
    <row r="581"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</row>
    <row r="582"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</row>
    <row r="583"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</row>
    <row r="584"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</row>
    <row r="585"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</row>
    <row r="586"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</row>
    <row r="587"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</row>
    <row r="588"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</row>
    <row r="589"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</row>
    <row r="590"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</row>
    <row r="591"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</row>
    <row r="592"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</row>
    <row r="593"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</row>
    <row r="594"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</row>
    <row r="595"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</row>
    <row r="596"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</row>
    <row r="597"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</row>
    <row r="598"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</row>
    <row r="599"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</row>
    <row r="600"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</row>
    <row r="601"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</row>
    <row r="602"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</row>
    <row r="603"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</row>
    <row r="604"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</row>
    <row r="605"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</row>
    <row r="606"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</row>
    <row r="607"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</row>
    <row r="608"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</row>
    <row r="609"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</row>
    <row r="610"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</row>
    <row r="611"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</row>
    <row r="612"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</row>
    <row r="613"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</row>
    <row r="614"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</row>
    <row r="615"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</row>
    <row r="616"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</row>
    <row r="617"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</row>
    <row r="618"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</row>
    <row r="619"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</row>
    <row r="620"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</row>
    <row r="621"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</row>
    <row r="622"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</row>
    <row r="623"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</row>
    <row r="624"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</row>
    <row r="625"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</row>
    <row r="626"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</row>
    <row r="627"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</row>
    <row r="628"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</row>
    <row r="629"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</row>
    <row r="630"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</row>
    <row r="631"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</row>
    <row r="632"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</row>
    <row r="633"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</row>
    <row r="634"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</row>
    <row r="635"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</row>
    <row r="636"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</row>
    <row r="637"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</row>
    <row r="638"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</row>
    <row r="639"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</row>
    <row r="640"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</row>
    <row r="641"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</row>
    <row r="642"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</row>
    <row r="643"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</row>
    <row r="644"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</row>
    <row r="645"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</row>
    <row r="646"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</row>
    <row r="647"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</row>
    <row r="648"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</row>
    <row r="649"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</row>
    <row r="650"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</row>
    <row r="651"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</row>
    <row r="652"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</row>
    <row r="653"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</row>
    <row r="654"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</row>
    <row r="655"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</row>
    <row r="656"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</row>
    <row r="657"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</row>
    <row r="658"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</row>
    <row r="659"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</row>
    <row r="660"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</row>
    <row r="661"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</row>
    <row r="662"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</row>
    <row r="663"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</row>
    <row r="664"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</row>
    <row r="665"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</row>
    <row r="666"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</row>
    <row r="667"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</row>
    <row r="668"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</row>
    <row r="669"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</row>
    <row r="670"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</row>
    <row r="671"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</row>
    <row r="672"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</row>
    <row r="673"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</row>
    <row r="674"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</row>
    <row r="675"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</row>
    <row r="676"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</row>
    <row r="677"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</row>
    <row r="678"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</row>
    <row r="679"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</row>
    <row r="680"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</row>
    <row r="681"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</row>
    <row r="682"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</row>
    <row r="683"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</row>
    <row r="684"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</row>
    <row r="685"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</row>
    <row r="686"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</row>
    <row r="687"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</row>
    <row r="688"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</row>
    <row r="689"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</row>
    <row r="690"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</row>
    <row r="691"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</row>
    <row r="692"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</row>
    <row r="693"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</row>
    <row r="694"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</row>
    <row r="695"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</row>
    <row r="696"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</row>
    <row r="697"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</row>
    <row r="698"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</row>
    <row r="699"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</row>
    <row r="700"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</row>
    <row r="701"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</row>
    <row r="702"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</row>
    <row r="703"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</row>
    <row r="704"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</row>
    <row r="705"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</row>
    <row r="706"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</row>
    <row r="707"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</row>
    <row r="708"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</row>
    <row r="709"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</row>
    <row r="710"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</row>
    <row r="711"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</row>
    <row r="712"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</row>
    <row r="713"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</row>
    <row r="714"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</row>
    <row r="715"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</row>
    <row r="716"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</row>
    <row r="717"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</row>
    <row r="718"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</row>
    <row r="719"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</row>
    <row r="720"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</row>
    <row r="721"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</row>
    <row r="722"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</row>
    <row r="723"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</row>
    <row r="724"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</row>
    <row r="725"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</row>
    <row r="726"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</row>
    <row r="727"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</row>
    <row r="728"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</row>
    <row r="729"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</row>
    <row r="730"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</row>
    <row r="731"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</row>
    <row r="732"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</row>
    <row r="733"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</row>
    <row r="734"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</row>
    <row r="735"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</row>
    <row r="736"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</row>
    <row r="737"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</row>
    <row r="738"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</row>
    <row r="739"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</row>
    <row r="740"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</row>
    <row r="741"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</row>
    <row r="742"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</row>
    <row r="743"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</row>
    <row r="744"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</row>
    <row r="745"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</row>
    <row r="746"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</row>
    <row r="747"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</row>
    <row r="748"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</row>
    <row r="749"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</row>
    <row r="750"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</row>
    <row r="751"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</row>
    <row r="752"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</row>
    <row r="753"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</row>
    <row r="754"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</row>
    <row r="755"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</row>
    <row r="756"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</row>
    <row r="757"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</row>
    <row r="758"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</row>
    <row r="759"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</row>
    <row r="760"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</row>
    <row r="761"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</row>
    <row r="762"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</row>
    <row r="763"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</row>
    <row r="764"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</row>
    <row r="765"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</row>
    <row r="766"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</row>
    <row r="767"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</row>
    <row r="768"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</row>
    <row r="769"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</row>
    <row r="770"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</row>
    <row r="771"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</row>
    <row r="772"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</row>
    <row r="773"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</row>
    <row r="774"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</row>
    <row r="775"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</row>
    <row r="776"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</row>
    <row r="777"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</row>
    <row r="778"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</row>
    <row r="779"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</row>
    <row r="780"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</row>
    <row r="781"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</row>
    <row r="782"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</row>
    <row r="783"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</row>
    <row r="784"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</row>
    <row r="785"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</row>
    <row r="786"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</row>
    <row r="787"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</row>
    <row r="788"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</row>
    <row r="789"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</row>
    <row r="790"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</row>
    <row r="791"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</row>
    <row r="792"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</row>
    <row r="793"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</row>
    <row r="794"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</row>
    <row r="795"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</row>
    <row r="796"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</row>
    <row r="797"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</row>
    <row r="798"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</row>
    <row r="799"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</row>
    <row r="800"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</row>
    <row r="801"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</row>
    <row r="802"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</row>
    <row r="803"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</row>
    <row r="804"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</row>
    <row r="805"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</row>
    <row r="806"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</row>
    <row r="807"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</row>
    <row r="808"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</row>
    <row r="809"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</row>
    <row r="810"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</row>
    <row r="811"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</row>
    <row r="812"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</row>
    <row r="813"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</row>
    <row r="814"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</row>
    <row r="815"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</row>
    <row r="816"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</row>
    <row r="817"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</row>
    <row r="818"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</row>
    <row r="819"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</row>
    <row r="820"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</row>
    <row r="821"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</row>
    <row r="822"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</row>
    <row r="823"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</row>
    <row r="824"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</row>
    <row r="825"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</row>
    <row r="826"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</row>
    <row r="827"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</row>
    <row r="828"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</row>
    <row r="829"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</row>
    <row r="830"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</row>
    <row r="831"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</row>
    <row r="832"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</row>
    <row r="833"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</row>
    <row r="834"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</row>
    <row r="835"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</row>
    <row r="836"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</row>
    <row r="837"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</row>
    <row r="838"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</row>
    <row r="839"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</row>
    <row r="840"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</row>
    <row r="841"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</row>
    <row r="842"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</row>
    <row r="843"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</row>
    <row r="844"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</row>
    <row r="845"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</row>
    <row r="846"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</row>
    <row r="847"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</row>
    <row r="848"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</row>
    <row r="849"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</row>
    <row r="850"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</row>
    <row r="851"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</row>
    <row r="852"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</row>
    <row r="853"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</row>
    <row r="854"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</row>
    <row r="855"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</row>
    <row r="856"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</row>
    <row r="857"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</row>
    <row r="858"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</row>
    <row r="859"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</row>
    <row r="860"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</row>
    <row r="861"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</row>
    <row r="862"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</row>
    <row r="863"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</row>
    <row r="864"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</row>
    <row r="865"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</row>
    <row r="866"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</row>
    <row r="867"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</row>
    <row r="868"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</row>
    <row r="869"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</row>
    <row r="870"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</row>
    <row r="871"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</row>
    <row r="872"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</row>
    <row r="873"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</row>
    <row r="874"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</row>
    <row r="875"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</row>
    <row r="876"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</row>
    <row r="877"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</row>
    <row r="878"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</row>
    <row r="879"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</row>
    <row r="880"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</row>
    <row r="881"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</row>
    <row r="882"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</row>
    <row r="883"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</row>
    <row r="884"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</row>
    <row r="885"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</row>
    <row r="886"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</row>
    <row r="887"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</row>
    <row r="888"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</row>
    <row r="889"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</row>
    <row r="890"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</row>
    <row r="891"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</row>
    <row r="892"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</row>
    <row r="893"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</row>
    <row r="894"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</row>
    <row r="895"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</row>
    <row r="896"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</row>
    <row r="897"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</row>
    <row r="898"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</row>
    <row r="899"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</row>
    <row r="900"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</row>
    <row r="901"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</row>
    <row r="902"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</row>
    <row r="903"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</row>
    <row r="904"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</row>
    <row r="905"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</row>
    <row r="906"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</row>
    <row r="907"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</row>
    <row r="908"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</row>
    <row r="909"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</row>
    <row r="910"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</row>
    <row r="911"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</row>
    <row r="912"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</row>
    <row r="913"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</row>
    <row r="914"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</row>
    <row r="915"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</row>
    <row r="916"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</row>
    <row r="917"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</row>
    <row r="918"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</row>
    <row r="919"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</row>
    <row r="920"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</row>
    <row r="921"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</row>
    <row r="922"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</row>
    <row r="923"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</row>
    <row r="924"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</row>
    <row r="925"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</row>
    <row r="926"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</row>
    <row r="927"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</row>
    <row r="928"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</row>
    <row r="929"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</row>
    <row r="930"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</row>
    <row r="931"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</row>
    <row r="932"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</row>
    <row r="933"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</row>
    <row r="934"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</row>
    <row r="935"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</row>
    <row r="936"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</row>
    <row r="937"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</row>
    <row r="938"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</row>
    <row r="939"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</row>
    <row r="940"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</row>
    <row r="941"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</row>
    <row r="942"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</row>
    <row r="943"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</row>
    <row r="944"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</row>
    <row r="945"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</row>
    <row r="946"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</row>
    <row r="947"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</row>
    <row r="948"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</row>
    <row r="949"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</row>
    <row r="950"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</row>
    <row r="951"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</row>
    <row r="952"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</row>
    <row r="953"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</row>
    <row r="954"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</row>
    <row r="955"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</row>
    <row r="956"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</row>
    <row r="957"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</row>
    <row r="958"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</row>
    <row r="959"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</row>
    <row r="960"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</row>
    <row r="961"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</row>
    <row r="962"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</row>
    <row r="963"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</row>
    <row r="964"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</row>
    <row r="965"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</row>
    <row r="966"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</row>
    <row r="967"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</row>
    <row r="968"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</row>
    <row r="969"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</row>
    <row r="970"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</row>
    <row r="971"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</row>
    <row r="972"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</row>
    <row r="973"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</row>
    <row r="974"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</row>
    <row r="975"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</row>
    <row r="976"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</row>
    <row r="977"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</row>
    <row r="978"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</row>
    <row r="979"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</row>
    <row r="980"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</row>
    <row r="981"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</row>
    <row r="982"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</row>
    <row r="983"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</row>
    <row r="984"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</row>
    <row r="985"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</row>
    <row r="986"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</row>
    <row r="987"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</row>
    <row r="988"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</row>
    <row r="989"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</row>
    <row r="990"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</row>
    <row r="991"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</row>
    <row r="992"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</row>
    <row r="993"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</row>
    <row r="994"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</row>
    <row r="995"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</row>
  </sheetData>
  <mergeCells count="9">
    <mergeCell ref="Y3:AI3"/>
    <mergeCell ref="AJ3:AL3"/>
    <mergeCell ref="D2:X2"/>
    <mergeCell ref="Y2:AI2"/>
    <mergeCell ref="AM2:AM4"/>
    <mergeCell ref="D3:F3"/>
    <mergeCell ref="G3:J3"/>
    <mergeCell ref="K3:Q3"/>
    <mergeCell ref="R3:X3"/>
  </mergeCells>
  <conditionalFormatting sqref="AM5:AM69">
    <cfRule type="cellIs" dxfId="0" priority="1" operator="greaterThanOrEqual">
      <formula>22</formula>
    </cfRule>
  </conditionalFormatting>
  <conditionalFormatting sqref="AM5:AM69">
    <cfRule type="cellIs" dxfId="1" priority="2" operator="lessThan">
      <formula>22</formula>
    </cfRule>
  </conditionalFormatting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24.5"/>
    <col customWidth="1" min="4" max="4" width="10.63"/>
    <col customWidth="1" min="5" max="5" width="12.63"/>
    <col customWidth="1" min="6" max="6" width="13.63"/>
    <col customWidth="1" min="7" max="7" width="9.5"/>
    <col customWidth="1" min="8" max="8" width="12.0"/>
    <col customWidth="1" min="9" max="9" width="11.88"/>
    <col customWidth="1" min="10" max="10" width="10.88"/>
    <col customWidth="1" min="11" max="11" width="12.88"/>
    <col customWidth="1" min="12" max="12" width="12.5"/>
    <col customWidth="1" min="13" max="13" width="12.0"/>
    <col customWidth="1" min="14" max="15" width="11.13"/>
    <col customWidth="1" min="16" max="19" width="10.25"/>
    <col customWidth="1" min="20" max="20" width="12.38"/>
    <col customWidth="1" min="21" max="21" width="10.88"/>
    <col customWidth="1" min="22" max="22" width="8.38"/>
    <col customWidth="1" min="23" max="23" width="7.0"/>
    <col customWidth="1" min="24" max="26" width="17.13"/>
    <col customWidth="1" min="27" max="27" width="16.0"/>
    <col customWidth="1" min="28" max="28" width="15.88"/>
    <col customWidth="1" min="29" max="30" width="14.0"/>
    <col customWidth="1" min="31" max="31" width="9.88"/>
    <col customWidth="1" min="32" max="32" width="10.38"/>
    <col customWidth="1" min="33" max="40" width="9.0"/>
    <col customWidth="1" min="41" max="41" width="9.13"/>
    <col customWidth="1" min="42" max="42" width="17.13"/>
    <col customWidth="1" min="43" max="43" width="19.38"/>
    <col customWidth="1" min="44" max="45" width="17.13"/>
  </cols>
  <sheetData>
    <row r="1">
      <c r="A1" s="17" t="s">
        <v>209</v>
      </c>
      <c r="B1" s="18" t="s">
        <v>210</v>
      </c>
      <c r="C1" s="19" t="s">
        <v>211</v>
      </c>
      <c r="D1" s="4"/>
      <c r="E1" s="37" t="s">
        <v>212</v>
      </c>
      <c r="F1" s="38" t="s">
        <v>168</v>
      </c>
      <c r="G1" s="39"/>
      <c r="H1" s="39"/>
      <c r="I1" s="39"/>
      <c r="J1" s="39">
        <v>718.0</v>
      </c>
    </row>
    <row r="2">
      <c r="A2" s="7">
        <f>countif(C5:C1000,"=3и2а") + countif(C5:C1000,"=3и2б")</f>
        <v>7</v>
      </c>
      <c r="B2" s="8">
        <f>countif(C5:C1000,"=3и1а") + countif(C5:C1000,"=3и1б")</f>
        <v>5</v>
      </c>
      <c r="C2" s="8">
        <f>countif(C5:C1000,"=3и1б")</f>
        <v>4</v>
      </c>
      <c r="D2" s="40" t="s">
        <v>213</v>
      </c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2"/>
      <c r="AA2" s="43" t="s">
        <v>214</v>
      </c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5"/>
      <c r="AQ2" s="43" t="s">
        <v>215</v>
      </c>
      <c r="AR2" s="44"/>
      <c r="AS2" s="45"/>
      <c r="AT2" s="46" t="s">
        <v>171</v>
      </c>
      <c r="AU2" s="1"/>
    </row>
    <row r="3">
      <c r="D3" s="40" t="s">
        <v>216</v>
      </c>
      <c r="E3" s="41"/>
      <c r="F3" s="41"/>
      <c r="G3" s="41"/>
      <c r="H3" s="41"/>
      <c r="I3" s="41"/>
      <c r="J3" s="42"/>
      <c r="K3" s="47" t="s">
        <v>217</v>
      </c>
      <c r="L3" s="41"/>
      <c r="M3" s="41"/>
      <c r="N3" s="41"/>
      <c r="O3" s="41"/>
      <c r="P3" s="41"/>
      <c r="Q3" s="41"/>
      <c r="R3" s="41"/>
      <c r="S3" s="42"/>
      <c r="T3" s="47" t="s">
        <v>218</v>
      </c>
      <c r="U3" s="41"/>
      <c r="V3" s="41"/>
      <c r="W3" s="42"/>
      <c r="X3" s="47" t="s">
        <v>219</v>
      </c>
      <c r="Y3" s="41"/>
      <c r="Z3" s="42"/>
      <c r="AA3" s="48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50"/>
      <c r="AQ3" s="48"/>
      <c r="AR3" s="49"/>
      <c r="AS3" s="50"/>
      <c r="AT3" s="51"/>
      <c r="AU3" s="1"/>
    </row>
    <row r="4">
      <c r="A4" s="4" t="s">
        <v>9</v>
      </c>
      <c r="B4" s="4" t="s">
        <v>10</v>
      </c>
      <c r="C4" s="4" t="s">
        <v>178</v>
      </c>
      <c r="D4" s="1" t="s">
        <v>220</v>
      </c>
      <c r="E4" s="1" t="s">
        <v>221</v>
      </c>
      <c r="F4" s="1" t="s">
        <v>222</v>
      </c>
      <c r="G4" s="1" t="s">
        <v>223</v>
      </c>
      <c r="H4" s="1" t="s">
        <v>224</v>
      </c>
      <c r="I4" s="1" t="s">
        <v>225</v>
      </c>
      <c r="J4" s="29" t="s">
        <v>184</v>
      </c>
      <c r="K4" s="1" t="s">
        <v>226</v>
      </c>
      <c r="L4" s="1" t="s">
        <v>227</v>
      </c>
      <c r="M4" s="1" t="s">
        <v>228</v>
      </c>
      <c r="N4" s="52" t="s">
        <v>229</v>
      </c>
      <c r="O4" s="1" t="s">
        <v>230</v>
      </c>
      <c r="P4" s="1" t="s">
        <v>231</v>
      </c>
      <c r="Q4" s="52" t="s">
        <v>232</v>
      </c>
      <c r="R4" s="1" t="s">
        <v>233</v>
      </c>
      <c r="S4" s="29" t="s">
        <v>234</v>
      </c>
      <c r="T4" s="1" t="s">
        <v>235</v>
      </c>
      <c r="U4" s="4" t="s">
        <v>236</v>
      </c>
      <c r="V4" s="1" t="s">
        <v>237</v>
      </c>
      <c r="W4" s="29" t="s">
        <v>238</v>
      </c>
      <c r="X4" s="1" t="s">
        <v>235</v>
      </c>
      <c r="Y4" s="52" t="s">
        <v>239</v>
      </c>
      <c r="Z4" s="53" t="s">
        <v>240</v>
      </c>
      <c r="AA4" s="1" t="s">
        <v>241</v>
      </c>
      <c r="AB4" s="1" t="s">
        <v>242</v>
      </c>
      <c r="AC4" s="1" t="s">
        <v>243</v>
      </c>
      <c r="AD4" s="1" t="s">
        <v>244</v>
      </c>
      <c r="AE4" s="54" t="s">
        <v>245</v>
      </c>
      <c r="AF4" s="52" t="s">
        <v>229</v>
      </c>
      <c r="AG4" s="52" t="s">
        <v>246</v>
      </c>
      <c r="AH4" s="52" t="s">
        <v>231</v>
      </c>
      <c r="AI4" s="1" t="s">
        <v>247</v>
      </c>
      <c r="AJ4" s="1" t="s">
        <v>238</v>
      </c>
      <c r="AK4" s="1" t="s">
        <v>248</v>
      </c>
      <c r="AL4" s="52" t="s">
        <v>249</v>
      </c>
      <c r="AM4" s="29" t="s">
        <v>250</v>
      </c>
      <c r="AN4" s="1" t="s">
        <v>251</v>
      </c>
      <c r="AO4" s="28" t="s">
        <v>252</v>
      </c>
      <c r="AP4" s="29" t="s">
        <v>253</v>
      </c>
      <c r="AQ4" s="1" t="s">
        <v>206</v>
      </c>
      <c r="AR4" s="1" t="s">
        <v>254</v>
      </c>
      <c r="AS4" s="1" t="s">
        <v>255</v>
      </c>
      <c r="AT4" s="55"/>
      <c r="AU4" s="1"/>
    </row>
    <row r="5">
      <c r="A5" s="56" t="s">
        <v>52</v>
      </c>
      <c r="B5" s="9" t="str">
        <f t="array" ref="B5">iferror(iNDEX('Svi studenti'!$C$2:$C1000,MATCH(A5, 'Svi studenti'!$B$2:$B1000, 0)),"---")</f>
        <v>Нешковић, Огњен</v>
      </c>
      <c r="C5" s="57" t="str">
        <f t="array" ref="C5">iferror(iNDEX('Svi studenti'!$G$2:$G1000,MATCH(A5, 'Svi studenti'!$B$2:$B1000, 0)),"---")</f>
        <v>3и1а</v>
      </c>
      <c r="D5" s="1">
        <v>2.0</v>
      </c>
      <c r="E5" s="1">
        <v>5.0</v>
      </c>
      <c r="F5" s="1">
        <v>2.0</v>
      </c>
      <c r="G5" s="1">
        <v>1.0</v>
      </c>
      <c r="H5" s="1">
        <v>1.0</v>
      </c>
      <c r="I5" s="1">
        <v>1.0</v>
      </c>
      <c r="J5" s="29">
        <v>1.0</v>
      </c>
      <c r="K5" s="1">
        <v>3.0</v>
      </c>
      <c r="L5" s="1">
        <v>2.0</v>
      </c>
      <c r="M5" s="1">
        <v>1.0</v>
      </c>
      <c r="N5" s="1">
        <v>1.0</v>
      </c>
      <c r="O5" s="1">
        <v>1.0</v>
      </c>
      <c r="P5" s="1">
        <v>1.0</v>
      </c>
      <c r="Q5" s="1">
        <v>1.0</v>
      </c>
      <c r="R5" s="1">
        <v>0.0</v>
      </c>
      <c r="S5" s="29">
        <v>0.5</v>
      </c>
      <c r="T5" s="1">
        <v>2.0</v>
      </c>
      <c r="U5" s="1">
        <v>1.0</v>
      </c>
      <c r="V5" s="1">
        <v>1.0</v>
      </c>
      <c r="W5" s="29">
        <v>1.0</v>
      </c>
      <c r="X5" s="1">
        <v>2.0</v>
      </c>
      <c r="Y5" s="1">
        <v>1.0</v>
      </c>
      <c r="Z5" s="29">
        <v>1.0</v>
      </c>
      <c r="AA5" s="1">
        <v>1.0</v>
      </c>
      <c r="AB5" s="1">
        <v>1.0</v>
      </c>
      <c r="AC5" s="1">
        <v>1.0</v>
      </c>
      <c r="AD5" s="29">
        <v>1.0</v>
      </c>
      <c r="AE5" s="1">
        <v>1.0</v>
      </c>
      <c r="AF5" s="1">
        <v>1.0</v>
      </c>
      <c r="AG5" s="1">
        <v>1.0</v>
      </c>
      <c r="AH5" s="1">
        <v>1.0</v>
      </c>
      <c r="AI5" s="1">
        <v>1.0</v>
      </c>
      <c r="AJ5" s="1">
        <v>1.0</v>
      </c>
      <c r="AK5" s="1">
        <v>0.0</v>
      </c>
      <c r="AL5" s="1">
        <v>1.0</v>
      </c>
      <c r="AM5" s="29">
        <v>1.0</v>
      </c>
      <c r="AN5" s="1">
        <v>1.0</v>
      </c>
      <c r="AO5" s="58">
        <v>1.0</v>
      </c>
      <c r="AP5" s="29">
        <v>1.0</v>
      </c>
      <c r="AQ5" s="1">
        <v>1.0</v>
      </c>
      <c r="AR5" s="1">
        <v>1.0</v>
      </c>
      <c r="AS5" s="59">
        <v>2.0</v>
      </c>
      <c r="AT5" s="1">
        <f t="shared" ref="AT5:AT16" si="1">sum(D5:AS5)</f>
        <v>51.5</v>
      </c>
    </row>
    <row r="6">
      <c r="A6" s="56" t="s">
        <v>46</v>
      </c>
      <c r="B6" s="9" t="str">
        <f t="array" ref="B6">iferror(iNDEX('Svi studenti'!$C$2:$C1000,MATCH(A6, 'Svi studenti'!$B$2:$B1000, 0)),"---")</f>
        <v>Миленковић, Кристина</v>
      </c>
      <c r="C6" s="57" t="str">
        <f t="array" ref="C6">iferror(iNDEX('Svi studenti'!$G$2:$G1000,MATCH(A6, 'Svi studenti'!$B$2:$B1000, 0)),"---")</f>
        <v>3и1б</v>
      </c>
      <c r="D6" s="1">
        <v>2.0</v>
      </c>
      <c r="E6" s="1">
        <v>6.0</v>
      </c>
      <c r="F6" s="1">
        <v>2.0</v>
      </c>
      <c r="G6" s="1">
        <v>1.0</v>
      </c>
      <c r="H6" s="1">
        <v>1.0</v>
      </c>
      <c r="I6" s="1">
        <v>1.0</v>
      </c>
      <c r="J6" s="29">
        <v>1.0</v>
      </c>
      <c r="K6" s="1">
        <v>3.0</v>
      </c>
      <c r="L6" s="1">
        <v>2.0</v>
      </c>
      <c r="M6" s="1">
        <v>1.0</v>
      </c>
      <c r="N6" s="1">
        <v>1.0</v>
      </c>
      <c r="O6" s="1">
        <v>1.0</v>
      </c>
      <c r="P6" s="1">
        <v>1.0</v>
      </c>
      <c r="Q6" s="1">
        <v>1.0</v>
      </c>
      <c r="R6" s="1">
        <v>0.5</v>
      </c>
      <c r="S6" s="29">
        <v>0.5</v>
      </c>
      <c r="T6" s="1">
        <v>2.0</v>
      </c>
      <c r="U6" s="1">
        <v>1.0</v>
      </c>
      <c r="V6" s="1">
        <v>1.0</v>
      </c>
      <c r="W6" s="29">
        <v>1.0</v>
      </c>
      <c r="X6" s="1">
        <v>2.0</v>
      </c>
      <c r="Y6" s="1">
        <v>1.0</v>
      </c>
      <c r="Z6" s="29">
        <v>1.0</v>
      </c>
      <c r="AA6" s="1">
        <v>0.0</v>
      </c>
      <c r="AB6" s="1">
        <v>0.0</v>
      </c>
      <c r="AC6" s="1">
        <v>0.0</v>
      </c>
      <c r="AD6" s="29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29">
        <v>0.0</v>
      </c>
      <c r="AN6" s="1">
        <v>0.0</v>
      </c>
      <c r="AO6" s="28">
        <v>0.0</v>
      </c>
      <c r="AP6" s="29">
        <v>0.0</v>
      </c>
      <c r="AQ6" s="1">
        <v>1.0</v>
      </c>
      <c r="AR6" s="1">
        <v>1.0</v>
      </c>
      <c r="AS6" s="59">
        <v>2.0</v>
      </c>
      <c r="AT6" s="1">
        <f t="shared" si="1"/>
        <v>38</v>
      </c>
    </row>
    <row r="7">
      <c r="A7" s="18" t="s">
        <v>37</v>
      </c>
      <c r="B7" s="9" t="str">
        <f t="array" ref="B7">iferror(iNDEX('Svi studenti'!$C$2:$C1000,MATCH(A7, 'Svi studenti'!$B$2:$B1000, 0)),"---")</f>
        <v>Кочинац, Маша</v>
      </c>
      <c r="C7" s="57" t="str">
        <f t="array" ref="C7">iferror(iNDEX('Svi studenti'!$G$2:$G1000,MATCH(A7, 'Svi studenti'!$B$2:$B1000, 0)),"---")</f>
        <v>3и1б</v>
      </c>
      <c r="D7" s="1">
        <v>2.0</v>
      </c>
      <c r="E7" s="1">
        <v>3.5</v>
      </c>
      <c r="F7" s="1">
        <v>0.0</v>
      </c>
      <c r="G7" s="1">
        <v>0.0</v>
      </c>
      <c r="H7" s="1">
        <v>0.0</v>
      </c>
      <c r="I7" s="1">
        <v>0.0</v>
      </c>
      <c r="J7" s="29">
        <v>0.0</v>
      </c>
      <c r="K7" s="1">
        <v>3.0</v>
      </c>
      <c r="L7" s="1">
        <v>2.0</v>
      </c>
      <c r="M7" s="1">
        <v>0.0</v>
      </c>
      <c r="N7" s="1">
        <v>0.0</v>
      </c>
      <c r="O7" s="1">
        <v>0.0</v>
      </c>
      <c r="P7" s="1">
        <v>0.0</v>
      </c>
      <c r="Q7" s="1">
        <v>0.0</v>
      </c>
      <c r="R7" s="1">
        <v>0.0</v>
      </c>
      <c r="S7" s="29">
        <v>0.0</v>
      </c>
      <c r="T7" s="1">
        <v>2.0</v>
      </c>
      <c r="U7" s="1">
        <v>0.0</v>
      </c>
      <c r="V7" s="1">
        <v>0.0</v>
      </c>
      <c r="W7" s="29">
        <v>0.0</v>
      </c>
      <c r="X7" s="1">
        <v>2.0</v>
      </c>
      <c r="Y7" s="1">
        <v>0.0</v>
      </c>
      <c r="Z7" s="29">
        <v>0.0</v>
      </c>
      <c r="AA7" s="1">
        <v>0.0</v>
      </c>
      <c r="AB7" s="1">
        <v>0.0</v>
      </c>
      <c r="AC7" s="1">
        <v>0.0</v>
      </c>
      <c r="AD7" s="29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29">
        <v>0.0</v>
      </c>
      <c r="AN7" s="1">
        <v>0.0</v>
      </c>
      <c r="AO7" s="28">
        <v>0.0</v>
      </c>
      <c r="AP7" s="29">
        <v>0.0</v>
      </c>
      <c r="AQ7" s="1">
        <v>1.0</v>
      </c>
      <c r="AR7" s="1">
        <v>0.0</v>
      </c>
      <c r="AS7" s="59">
        <v>0.0</v>
      </c>
      <c r="AT7" s="1">
        <f t="shared" si="1"/>
        <v>15.5</v>
      </c>
    </row>
    <row r="8">
      <c r="A8" s="18" t="s">
        <v>62</v>
      </c>
      <c r="B8" s="9" t="str">
        <f t="array" ref="B8">iferror(iNDEX('Svi studenti'!$C$2:$C1000,MATCH(A8, 'Svi studenti'!$B$2:$B1000, 0)),"---")</f>
        <v>Радојичић, Никола</v>
      </c>
      <c r="C8" s="57" t="str">
        <f t="array" ref="C8">iferror(iNDEX('Svi studenti'!$G$2:$G1000,MATCH(A8, 'Svi studenti'!$B$2:$B1000, 0)),"---")</f>
        <v>3и1б</v>
      </c>
      <c r="D8" s="1">
        <v>2.0</v>
      </c>
      <c r="E8" s="1">
        <v>4.5</v>
      </c>
      <c r="F8" s="1">
        <v>0.0</v>
      </c>
      <c r="G8" s="1">
        <v>0.0</v>
      </c>
      <c r="H8" s="1">
        <v>0.0</v>
      </c>
      <c r="I8" s="1">
        <v>0.0</v>
      </c>
      <c r="J8" s="29">
        <v>0.0</v>
      </c>
      <c r="K8" s="1">
        <v>4.0</v>
      </c>
      <c r="L8" s="1">
        <v>2.0</v>
      </c>
      <c r="M8" s="1">
        <v>0.0</v>
      </c>
      <c r="N8" s="1">
        <v>0.0</v>
      </c>
      <c r="O8" s="1">
        <v>0.0</v>
      </c>
      <c r="P8" s="1">
        <v>0.0</v>
      </c>
      <c r="Q8" s="1">
        <v>0.0</v>
      </c>
      <c r="R8" s="1">
        <v>0.0</v>
      </c>
      <c r="S8" s="29">
        <v>0.0</v>
      </c>
      <c r="T8" s="1">
        <v>1.5</v>
      </c>
      <c r="U8" s="1">
        <v>0.0</v>
      </c>
      <c r="V8" s="1">
        <v>0.0</v>
      </c>
      <c r="W8" s="29">
        <v>0.0</v>
      </c>
      <c r="X8" s="1">
        <v>0.0</v>
      </c>
      <c r="Y8" s="1">
        <v>0.0</v>
      </c>
      <c r="Z8" s="29">
        <v>0.0</v>
      </c>
      <c r="AA8" s="1">
        <v>0.0</v>
      </c>
      <c r="AB8" s="1">
        <v>0.0</v>
      </c>
      <c r="AC8" s="1">
        <v>0.0</v>
      </c>
      <c r="AD8" s="29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29">
        <v>0.0</v>
      </c>
      <c r="AN8" s="1">
        <v>0.0</v>
      </c>
      <c r="AO8" s="28">
        <v>0.0</v>
      </c>
      <c r="AP8" s="29">
        <v>0.0</v>
      </c>
      <c r="AQ8" s="1">
        <v>1.0</v>
      </c>
      <c r="AR8" s="1">
        <v>0.0</v>
      </c>
      <c r="AS8" s="59">
        <v>0.0</v>
      </c>
      <c r="AT8" s="1">
        <f t="shared" si="1"/>
        <v>15</v>
      </c>
    </row>
    <row r="9">
      <c r="A9" s="18" t="s">
        <v>143</v>
      </c>
      <c r="B9" s="9" t="str">
        <f t="array" ref="B9">iferror(iNDEX('Svi studenti'!$C$2:$C1000,MATCH(A9, 'Svi studenti'!$B$2:$B1000, 0)),"---")</f>
        <v>Станојевић, Никола</v>
      </c>
      <c r="C9" s="60" t="str">
        <f t="array" ref="C9">iferror(iNDEX('Svi studenti'!$G$2:$G1000,MATCH(A9, 'Svi studenti'!$B$2:$B1000, 0)),"---")</f>
        <v>3и2а</v>
      </c>
      <c r="D9" s="1">
        <v>2.0</v>
      </c>
      <c r="E9" s="1">
        <v>6.0</v>
      </c>
      <c r="F9" s="1">
        <v>0.0</v>
      </c>
      <c r="G9" s="1">
        <v>0.0</v>
      </c>
      <c r="H9" s="1">
        <v>0.0</v>
      </c>
      <c r="I9" s="1">
        <v>0.0</v>
      </c>
      <c r="J9" s="29">
        <v>0.0</v>
      </c>
      <c r="K9" s="1">
        <v>4.0</v>
      </c>
      <c r="L9" s="1">
        <v>2.0</v>
      </c>
      <c r="M9" s="1">
        <v>0.0</v>
      </c>
      <c r="N9" s="1">
        <v>0.0</v>
      </c>
      <c r="O9" s="1">
        <v>0.0</v>
      </c>
      <c r="P9" s="1">
        <v>0.0</v>
      </c>
      <c r="Q9" s="1">
        <v>0.0</v>
      </c>
      <c r="R9" s="1">
        <v>0.0</v>
      </c>
      <c r="S9" s="29">
        <v>0.0</v>
      </c>
      <c r="T9" s="1">
        <v>2.0</v>
      </c>
      <c r="U9" s="1">
        <v>1.0</v>
      </c>
      <c r="V9" s="1">
        <v>0.0</v>
      </c>
      <c r="W9" s="29">
        <v>0.0</v>
      </c>
      <c r="X9" s="1">
        <v>2.0</v>
      </c>
      <c r="Y9" s="1">
        <v>0.0</v>
      </c>
      <c r="Z9" s="29">
        <v>0.0</v>
      </c>
      <c r="AA9" s="1">
        <v>0.0</v>
      </c>
      <c r="AB9" s="1">
        <v>0.0</v>
      </c>
      <c r="AC9" s="1">
        <v>0.0</v>
      </c>
      <c r="AD9" s="29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29">
        <v>0.0</v>
      </c>
      <c r="AN9" s="1">
        <v>0.0</v>
      </c>
      <c r="AO9" s="28">
        <v>0.0</v>
      </c>
      <c r="AP9" s="29">
        <v>0.0</v>
      </c>
      <c r="AQ9" s="1">
        <v>1.0</v>
      </c>
      <c r="AR9" s="1">
        <v>0.0</v>
      </c>
      <c r="AS9" s="59">
        <v>0.0</v>
      </c>
      <c r="AT9" s="1">
        <f t="shared" si="1"/>
        <v>20</v>
      </c>
    </row>
    <row r="10">
      <c r="A10" s="18" t="s">
        <v>126</v>
      </c>
      <c r="B10" s="9" t="str">
        <f t="array" ref="B10">iferror(iNDEX('Svi studenti'!$C$2:$C1000,MATCH(A10, 'Svi studenti'!$B$2:$B1000, 0)),"---")</f>
        <v>Недељковић, Филип</v>
      </c>
      <c r="C10" s="60" t="str">
        <f t="array" ref="C10">iferror(iNDEX('Svi studenti'!$G$2:$G1000,MATCH(A10, 'Svi studenti'!$B$2:$B1000, 0)),"---")</f>
        <v>3и2а</v>
      </c>
      <c r="D10" s="1">
        <v>2.0</v>
      </c>
      <c r="E10" s="1">
        <v>6.0</v>
      </c>
      <c r="F10" s="1">
        <v>2.0</v>
      </c>
      <c r="G10" s="1">
        <v>1.0</v>
      </c>
      <c r="H10" s="1">
        <v>1.0</v>
      </c>
      <c r="I10" s="1">
        <v>1.0</v>
      </c>
      <c r="J10" s="29">
        <v>1.0</v>
      </c>
      <c r="K10" s="1">
        <v>4.0</v>
      </c>
      <c r="L10" s="1">
        <v>2.0</v>
      </c>
      <c r="M10" s="1">
        <v>1.0</v>
      </c>
      <c r="N10" s="1">
        <v>1.0</v>
      </c>
      <c r="O10" s="1">
        <v>1.0</v>
      </c>
      <c r="P10" s="1">
        <v>1.0</v>
      </c>
      <c r="Q10" s="1">
        <v>1.0</v>
      </c>
      <c r="R10" s="1">
        <v>0.5</v>
      </c>
      <c r="S10" s="29">
        <v>0.5</v>
      </c>
      <c r="T10" s="1">
        <v>2.0</v>
      </c>
      <c r="U10" s="1">
        <v>1.0</v>
      </c>
      <c r="V10" s="1">
        <v>1.0</v>
      </c>
      <c r="W10" s="29">
        <v>1.0</v>
      </c>
      <c r="X10" s="1">
        <v>2.0</v>
      </c>
      <c r="Y10" s="1">
        <v>1.0</v>
      </c>
      <c r="Z10" s="29">
        <v>1.0</v>
      </c>
      <c r="AA10" s="1">
        <v>0.0</v>
      </c>
      <c r="AB10" s="1">
        <v>0.0</v>
      </c>
      <c r="AC10" s="1">
        <v>0.0</v>
      </c>
      <c r="AD10" s="29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29">
        <v>0.0</v>
      </c>
      <c r="AN10" s="1">
        <v>0.0</v>
      </c>
      <c r="AO10" s="28">
        <v>0.0</v>
      </c>
      <c r="AP10" s="29">
        <v>0.0</v>
      </c>
      <c r="AQ10" s="1">
        <v>1.0</v>
      </c>
      <c r="AR10" s="1">
        <v>1.0</v>
      </c>
      <c r="AS10" s="59">
        <v>2.0</v>
      </c>
      <c r="AT10" s="1">
        <f t="shared" si="1"/>
        <v>39</v>
      </c>
    </row>
    <row r="11">
      <c r="A11" s="56" t="s">
        <v>59</v>
      </c>
      <c r="B11" s="9" t="str">
        <f t="array" ref="B11">iferror(iNDEX('Svi studenti'!$C$2:$C1000,MATCH(A11, 'Svi studenti'!$B$2:$B1000, 0)),"---")</f>
        <v>Пешић, Ненад</v>
      </c>
      <c r="C11" s="60" t="str">
        <f t="array" ref="C11">iferror(iNDEX('Svi studenti'!$G$2:$G1000,MATCH(A11, 'Svi studenti'!$B$2:$B1000, 0)),"---")</f>
        <v>3и1б</v>
      </c>
      <c r="D11" s="1">
        <v>2.0</v>
      </c>
      <c r="E11" s="1">
        <v>6.0</v>
      </c>
      <c r="F11" s="1">
        <v>2.0</v>
      </c>
      <c r="G11" s="1">
        <v>0.0</v>
      </c>
      <c r="H11" s="1">
        <v>0.0</v>
      </c>
      <c r="I11" s="1">
        <v>0.0</v>
      </c>
      <c r="J11" s="29">
        <v>0.0</v>
      </c>
      <c r="K11" s="1">
        <v>4.0</v>
      </c>
      <c r="L11" s="1">
        <v>2.0</v>
      </c>
      <c r="M11" s="1">
        <v>0.0</v>
      </c>
      <c r="N11" s="1">
        <v>0.0</v>
      </c>
      <c r="O11" s="1">
        <v>0.0</v>
      </c>
      <c r="P11" s="1">
        <v>0.0</v>
      </c>
      <c r="Q11" s="1">
        <v>0.0</v>
      </c>
      <c r="R11" s="1">
        <v>0.0</v>
      </c>
      <c r="S11" s="29">
        <v>0.0</v>
      </c>
      <c r="T11" s="1">
        <v>2.0</v>
      </c>
      <c r="U11" s="1">
        <v>1.0</v>
      </c>
      <c r="V11" s="1">
        <v>0.0</v>
      </c>
      <c r="W11" s="29">
        <v>0.0</v>
      </c>
      <c r="X11" s="1">
        <v>0.0</v>
      </c>
      <c r="Y11" s="1">
        <v>0.0</v>
      </c>
      <c r="Z11" s="29">
        <v>0.0</v>
      </c>
      <c r="AA11" s="1">
        <v>0.0</v>
      </c>
      <c r="AB11" s="1">
        <v>0.0</v>
      </c>
      <c r="AC11" s="1">
        <v>0.0</v>
      </c>
      <c r="AD11" s="29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1">
        <v>0.0</v>
      </c>
      <c r="AM11" s="29">
        <v>0.0</v>
      </c>
      <c r="AN11" s="1">
        <v>0.0</v>
      </c>
      <c r="AO11" s="28">
        <v>0.0</v>
      </c>
      <c r="AP11" s="29">
        <v>0.0</v>
      </c>
      <c r="AQ11" s="1">
        <v>1.0</v>
      </c>
      <c r="AR11" s="1">
        <v>0.0</v>
      </c>
      <c r="AS11" s="59">
        <v>0.0</v>
      </c>
      <c r="AT11" s="1">
        <f t="shared" si="1"/>
        <v>20</v>
      </c>
    </row>
    <row r="12">
      <c r="A12" s="18" t="s">
        <v>88</v>
      </c>
      <c r="B12" s="9" t="str">
        <f t="array" ref="B12">iferror(iNDEX('Svi studenti'!$C$2:$C1000,MATCH(A12, 'Svi studenti'!$B$2:$B1000, 0)),"---")</f>
        <v>Вујовић, Добривоје</v>
      </c>
      <c r="C12" s="60" t="str">
        <f t="array" ref="C12">iferror(iNDEX('Svi studenti'!$G$2:$G1000,MATCH(A12, 'Svi studenti'!$B$2:$B1000, 0)),"---")</f>
        <v>3и2а</v>
      </c>
      <c r="D12" s="1">
        <v>2.0</v>
      </c>
      <c r="E12" s="1">
        <v>6.0</v>
      </c>
      <c r="F12" s="1">
        <v>0.0</v>
      </c>
      <c r="G12" s="1">
        <v>0.0</v>
      </c>
      <c r="H12" s="1">
        <v>0.0</v>
      </c>
      <c r="I12" s="1">
        <v>0.0</v>
      </c>
      <c r="J12" s="29">
        <v>0.0</v>
      </c>
      <c r="K12" s="1">
        <v>4.0</v>
      </c>
      <c r="L12" s="1">
        <v>2.0</v>
      </c>
      <c r="M12" s="1">
        <v>0.0</v>
      </c>
      <c r="N12" s="1">
        <v>0.0</v>
      </c>
      <c r="O12" s="1">
        <v>0.0</v>
      </c>
      <c r="P12" s="1">
        <v>0.0</v>
      </c>
      <c r="Q12" s="1">
        <v>0.0</v>
      </c>
      <c r="R12" s="1">
        <v>0.0</v>
      </c>
      <c r="S12" s="29">
        <v>0.0</v>
      </c>
      <c r="T12" s="1">
        <v>2.0</v>
      </c>
      <c r="U12" s="1">
        <v>1.0</v>
      </c>
      <c r="V12" s="1">
        <v>0.0</v>
      </c>
      <c r="W12" s="29">
        <v>0.0</v>
      </c>
      <c r="X12" s="1">
        <v>2.0</v>
      </c>
      <c r="Y12" s="1">
        <v>0.0</v>
      </c>
      <c r="Z12" s="29">
        <v>0.0</v>
      </c>
      <c r="AA12" s="1">
        <v>0.0</v>
      </c>
      <c r="AB12" s="1">
        <v>0.0</v>
      </c>
      <c r="AC12" s="1">
        <v>0.0</v>
      </c>
      <c r="AD12" s="29">
        <v>0.0</v>
      </c>
      <c r="AE12" s="1">
        <v>0.0</v>
      </c>
      <c r="AF12" s="1">
        <v>0.0</v>
      </c>
      <c r="AG12" s="1">
        <v>0.0</v>
      </c>
      <c r="AH12" s="1">
        <v>0.0</v>
      </c>
      <c r="AI12" s="1">
        <v>0.0</v>
      </c>
      <c r="AJ12" s="1">
        <v>0.0</v>
      </c>
      <c r="AK12" s="1">
        <v>0.0</v>
      </c>
      <c r="AL12" s="1">
        <v>0.0</v>
      </c>
      <c r="AM12" s="29">
        <v>0.0</v>
      </c>
      <c r="AN12" s="1">
        <v>0.0</v>
      </c>
      <c r="AO12" s="28">
        <v>0.0</v>
      </c>
      <c r="AP12" s="29">
        <v>0.0</v>
      </c>
      <c r="AQ12" s="1">
        <v>1.0</v>
      </c>
      <c r="AR12" s="1">
        <v>0.0</v>
      </c>
      <c r="AS12" s="59">
        <v>0.0</v>
      </c>
      <c r="AT12" s="1">
        <f t="shared" si="1"/>
        <v>20</v>
      </c>
    </row>
    <row r="13">
      <c r="A13" s="18" t="s">
        <v>149</v>
      </c>
      <c r="B13" s="9" t="str">
        <f t="array" ref="B13">iferror(iNDEX('Svi studenti'!$C$2:$C1000,MATCH(A13, 'Svi studenti'!$B$2:$B1000, 0)),"---")</f>
        <v>Тасовац, Јована</v>
      </c>
      <c r="C13" s="60" t="str">
        <f t="array" ref="C13">iferror(iNDEX('Svi studenti'!$G$2:$G1000,MATCH(A13, 'Svi studenti'!$B$2:$B1000, 0)),"---")</f>
        <v>3и2а</v>
      </c>
      <c r="D13" s="1">
        <v>0.0</v>
      </c>
      <c r="E13" s="1">
        <v>6.0</v>
      </c>
      <c r="F13" s="1">
        <v>0.0</v>
      </c>
      <c r="G13" s="1">
        <v>0.0</v>
      </c>
      <c r="H13" s="1">
        <v>0.0</v>
      </c>
      <c r="I13" s="1">
        <v>0.0</v>
      </c>
      <c r="J13" s="29">
        <v>0.0</v>
      </c>
      <c r="K13" s="1">
        <v>4.0</v>
      </c>
      <c r="L13" s="1">
        <v>2.0</v>
      </c>
      <c r="M13" s="1">
        <v>0.0</v>
      </c>
      <c r="N13" s="1">
        <v>0.0</v>
      </c>
      <c r="O13" s="1">
        <v>0.0</v>
      </c>
      <c r="P13" s="1">
        <v>0.0</v>
      </c>
      <c r="Q13" s="1">
        <v>0.0</v>
      </c>
      <c r="R13" s="1">
        <v>0.0</v>
      </c>
      <c r="S13" s="29">
        <v>0.0</v>
      </c>
      <c r="T13" s="1">
        <v>2.0</v>
      </c>
      <c r="U13" s="1">
        <v>1.0</v>
      </c>
      <c r="V13" s="1">
        <v>0.0</v>
      </c>
      <c r="W13" s="29">
        <v>0.0</v>
      </c>
      <c r="X13" s="1">
        <v>2.0</v>
      </c>
      <c r="Y13" s="1">
        <v>0.0</v>
      </c>
      <c r="Z13" s="29">
        <v>0.0</v>
      </c>
      <c r="AA13" s="1">
        <v>0.0</v>
      </c>
      <c r="AB13" s="1">
        <v>0.0</v>
      </c>
      <c r="AC13" s="1">
        <v>0.0</v>
      </c>
      <c r="AD13" s="29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29">
        <v>0.0</v>
      </c>
      <c r="AN13" s="1">
        <v>0.0</v>
      </c>
      <c r="AO13" s="28">
        <v>0.0</v>
      </c>
      <c r="AP13" s="29">
        <v>0.0</v>
      </c>
      <c r="AQ13" s="1">
        <v>1.0</v>
      </c>
      <c r="AR13" s="1">
        <v>0.0</v>
      </c>
      <c r="AS13" s="59">
        <v>0.0</v>
      </c>
      <c r="AT13" s="1">
        <f t="shared" si="1"/>
        <v>18</v>
      </c>
    </row>
    <row r="14">
      <c r="A14" s="18" t="s">
        <v>140</v>
      </c>
      <c r="B14" s="9" t="str">
        <f t="array" ref="B14">iferror(iNDEX('Svi studenti'!$C$2:$C1000,MATCH(A14, 'Svi studenti'!$B$2:$B1000, 0)),"---")</f>
        <v>Секешан, Павле</v>
      </c>
      <c r="C14" s="60" t="str">
        <f t="array" ref="C14">iferror(iNDEX('Svi studenti'!$G$2:$G1000,MATCH(A14, 'Svi studenti'!$B$2:$B1000, 0)),"---")</f>
        <v>3и2а</v>
      </c>
      <c r="D14" s="1">
        <v>2.0</v>
      </c>
      <c r="E14" s="1">
        <v>6.0</v>
      </c>
      <c r="F14" s="1">
        <v>2.0</v>
      </c>
      <c r="G14" s="1">
        <v>0.0</v>
      </c>
      <c r="H14" s="1">
        <v>0.0</v>
      </c>
      <c r="I14" s="1">
        <v>0.0</v>
      </c>
      <c r="J14" s="29">
        <v>0.0</v>
      </c>
      <c r="K14" s="1">
        <v>4.0</v>
      </c>
      <c r="L14" s="1">
        <v>2.0</v>
      </c>
      <c r="M14" s="1">
        <v>0.0</v>
      </c>
      <c r="N14" s="1">
        <v>0.0</v>
      </c>
      <c r="O14" s="1">
        <v>0.0</v>
      </c>
      <c r="P14" s="1">
        <v>0.0</v>
      </c>
      <c r="Q14" s="1">
        <v>0.0</v>
      </c>
      <c r="R14" s="1">
        <v>0.0</v>
      </c>
      <c r="S14" s="29">
        <v>0.0</v>
      </c>
      <c r="T14" s="1">
        <v>2.0</v>
      </c>
      <c r="U14" s="1">
        <v>1.0</v>
      </c>
      <c r="V14" s="1">
        <v>0.0</v>
      </c>
      <c r="W14" s="29">
        <v>0.0</v>
      </c>
      <c r="X14" s="1">
        <v>2.0</v>
      </c>
      <c r="Y14" s="1">
        <v>0.0</v>
      </c>
      <c r="Z14" s="29">
        <v>0.0</v>
      </c>
      <c r="AA14" s="1">
        <v>0.0</v>
      </c>
      <c r="AB14" s="1">
        <v>0.0</v>
      </c>
      <c r="AC14" s="1">
        <v>0.0</v>
      </c>
      <c r="AD14" s="29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29">
        <v>0.0</v>
      </c>
      <c r="AN14" s="1">
        <v>0.0</v>
      </c>
      <c r="AO14" s="28">
        <v>0.0</v>
      </c>
      <c r="AP14" s="29">
        <v>0.0</v>
      </c>
      <c r="AQ14" s="1">
        <v>1.0</v>
      </c>
      <c r="AR14" s="1">
        <v>0.0</v>
      </c>
      <c r="AS14" s="59">
        <v>0.0</v>
      </c>
      <c r="AT14" s="1">
        <f t="shared" si="1"/>
        <v>22</v>
      </c>
    </row>
    <row r="15">
      <c r="A15" s="18" t="s">
        <v>81</v>
      </c>
      <c r="B15" s="9" t="str">
        <f t="array" ref="B15">iferror(iNDEX('Svi studenti'!$C$2:$C1000,MATCH(A15, 'Svi studenti'!$B$2:$B1000, 0)),"---")</f>
        <v>Анђелић, Предраг</v>
      </c>
      <c r="C15" s="60" t="str">
        <f t="array" ref="C15">iferror(iNDEX('Svi studenti'!$G$2:$G1000,MATCH(A15, 'Svi studenti'!$B$2:$B1000, 0)),"---")</f>
        <v>3и2б</v>
      </c>
      <c r="D15" s="1">
        <v>2.0</v>
      </c>
      <c r="E15" s="1">
        <v>5.0</v>
      </c>
      <c r="F15" s="1">
        <v>2.0</v>
      </c>
      <c r="G15" s="1">
        <v>1.0</v>
      </c>
      <c r="H15" s="1">
        <v>1.0</v>
      </c>
      <c r="I15" s="1">
        <v>1.0</v>
      </c>
      <c r="J15" s="29">
        <v>1.0</v>
      </c>
      <c r="K15" s="1">
        <v>4.0</v>
      </c>
      <c r="L15" s="1">
        <v>2.0</v>
      </c>
      <c r="M15" s="1">
        <v>1.0</v>
      </c>
      <c r="N15" s="1">
        <v>1.0</v>
      </c>
      <c r="O15" s="1">
        <v>1.0</v>
      </c>
      <c r="P15" s="1">
        <v>1.0</v>
      </c>
      <c r="Q15" s="1">
        <v>1.0</v>
      </c>
      <c r="R15" s="1">
        <v>0.5</v>
      </c>
      <c r="S15" s="29">
        <v>0.5</v>
      </c>
      <c r="T15" s="1">
        <v>2.0</v>
      </c>
      <c r="U15" s="1">
        <v>1.0</v>
      </c>
      <c r="V15" s="1">
        <v>1.0</v>
      </c>
      <c r="W15" s="29">
        <v>1.0</v>
      </c>
      <c r="X15" s="1">
        <v>2.0</v>
      </c>
      <c r="Y15" s="1">
        <v>1.0</v>
      </c>
      <c r="Z15" s="29">
        <v>1.0</v>
      </c>
      <c r="AA15" s="1">
        <v>0.0</v>
      </c>
      <c r="AB15" s="1">
        <v>0.0</v>
      </c>
      <c r="AC15" s="1">
        <v>0.0</v>
      </c>
      <c r="AD15" s="29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29">
        <v>0.0</v>
      </c>
      <c r="AN15" s="1">
        <v>0.0</v>
      </c>
      <c r="AO15" s="28">
        <v>0.0</v>
      </c>
      <c r="AP15" s="29">
        <v>0.0</v>
      </c>
      <c r="AQ15" s="1">
        <v>1.0</v>
      </c>
      <c r="AR15" s="1">
        <v>1.0</v>
      </c>
      <c r="AS15" s="59">
        <v>1.5</v>
      </c>
      <c r="AT15" s="1">
        <f t="shared" si="1"/>
        <v>37.5</v>
      </c>
    </row>
    <row r="16">
      <c r="A16" s="18" t="s">
        <v>128</v>
      </c>
      <c r="B16" s="9" t="str">
        <f t="array" ref="B16">iferror(iNDEX('Svi studenti'!$C$2:$C1000,MATCH(A16, 'Svi studenti'!$B$2:$B1000, 0)),"---")</f>
        <v>Николић, Лазар</v>
      </c>
      <c r="C16" s="60" t="str">
        <f t="array" ref="C16">iferror(iNDEX('Svi studenti'!$G$2:$G1000,MATCH(A16, 'Svi studenti'!$B$2:$B1000, 0)),"---")</f>
        <v>3и2б</v>
      </c>
      <c r="D16" s="1">
        <v>2.0</v>
      </c>
      <c r="E16" s="1">
        <v>6.0</v>
      </c>
      <c r="F16" s="1">
        <v>2.0</v>
      </c>
      <c r="G16" s="1">
        <v>1.0</v>
      </c>
      <c r="H16" s="1">
        <v>1.0</v>
      </c>
      <c r="I16" s="1">
        <v>1.0</v>
      </c>
      <c r="J16" s="29">
        <v>1.0</v>
      </c>
      <c r="K16" s="1">
        <v>4.0</v>
      </c>
      <c r="L16" s="1">
        <v>2.0</v>
      </c>
      <c r="M16" s="1">
        <v>1.0</v>
      </c>
      <c r="N16" s="1">
        <v>1.0</v>
      </c>
      <c r="O16" s="1">
        <v>1.0</v>
      </c>
      <c r="P16" s="1">
        <v>1.0</v>
      </c>
      <c r="Q16" s="1">
        <v>1.0</v>
      </c>
      <c r="R16" s="1">
        <v>0.5</v>
      </c>
      <c r="S16" s="29">
        <v>0.5</v>
      </c>
      <c r="T16" s="1">
        <v>2.0</v>
      </c>
      <c r="U16" s="1">
        <v>1.0</v>
      </c>
      <c r="V16" s="1">
        <v>1.0</v>
      </c>
      <c r="W16" s="29">
        <v>1.0</v>
      </c>
      <c r="X16" s="1">
        <v>2.0</v>
      </c>
      <c r="Y16" s="1">
        <v>1.0</v>
      </c>
      <c r="Z16" s="29">
        <v>1.0</v>
      </c>
      <c r="AA16" s="1">
        <v>1.0</v>
      </c>
      <c r="AB16" s="1">
        <v>1.0</v>
      </c>
      <c r="AC16" s="1">
        <v>1.0</v>
      </c>
      <c r="AD16" s="29">
        <v>1.0</v>
      </c>
      <c r="AE16" s="1">
        <v>1.0</v>
      </c>
      <c r="AF16" s="1">
        <v>1.0</v>
      </c>
      <c r="AG16" s="1">
        <v>1.0</v>
      </c>
      <c r="AH16" s="1">
        <v>1.0</v>
      </c>
      <c r="AI16" s="1">
        <v>1.0</v>
      </c>
      <c r="AJ16" s="1">
        <v>1.0</v>
      </c>
      <c r="AK16" s="1">
        <v>1.0</v>
      </c>
      <c r="AL16" s="1">
        <v>1.0</v>
      </c>
      <c r="AM16" s="29">
        <v>1.0</v>
      </c>
      <c r="AN16" s="1">
        <v>1.0</v>
      </c>
      <c r="AO16" s="28">
        <v>1.0</v>
      </c>
      <c r="AP16" s="29">
        <v>1.0</v>
      </c>
      <c r="AQ16" s="1">
        <v>1.0</v>
      </c>
      <c r="AR16" s="1">
        <v>1.0</v>
      </c>
      <c r="AS16" s="59">
        <v>2.0</v>
      </c>
      <c r="AT16" s="1">
        <f t="shared" si="1"/>
        <v>55</v>
      </c>
    </row>
    <row r="17">
      <c r="A17" s="4"/>
      <c r="B17" s="9"/>
      <c r="C17" s="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B17" s="4"/>
      <c r="AE17" s="4"/>
      <c r="AO17" s="27"/>
      <c r="AR17" s="4"/>
      <c r="AS17" s="4"/>
    </row>
    <row r="18">
      <c r="A18" s="4"/>
      <c r="B18" s="9"/>
      <c r="C18" s="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27"/>
      <c r="AP18" s="1"/>
      <c r="AQ18" s="1"/>
      <c r="AR18" s="1"/>
      <c r="AS18" s="1"/>
    </row>
    <row r="19">
      <c r="A19" s="4"/>
      <c r="B19" s="9"/>
      <c r="C19" s="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27"/>
      <c r="AP19" s="1"/>
      <c r="AQ19" s="1"/>
      <c r="AR19" s="1"/>
      <c r="AS19" s="1"/>
    </row>
    <row r="20">
      <c r="A20" s="4"/>
      <c r="B20" s="9"/>
      <c r="C20" s="8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27"/>
      <c r="AP20" s="1"/>
      <c r="AQ20" s="1"/>
      <c r="AR20" s="1"/>
      <c r="AS20" s="1"/>
    </row>
    <row r="21">
      <c r="A21" s="4"/>
      <c r="B21" s="9"/>
      <c r="C21" s="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27"/>
      <c r="AP21" s="1"/>
      <c r="AQ21" s="1"/>
      <c r="AR21" s="1"/>
      <c r="AS21" s="1"/>
    </row>
    <row r="22">
      <c r="A22" s="4"/>
      <c r="B22" s="9"/>
      <c r="C22" s="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27"/>
      <c r="AP22" s="1"/>
      <c r="AQ22" s="1"/>
      <c r="AR22" s="1"/>
      <c r="AS22" s="1"/>
    </row>
    <row r="23">
      <c r="A23" s="4"/>
      <c r="B23" s="9"/>
      <c r="C23" s="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27"/>
      <c r="AP23" s="1"/>
      <c r="AQ23" s="1"/>
      <c r="AR23" s="1"/>
      <c r="AS23" s="1"/>
    </row>
    <row r="24">
      <c r="A24" s="4"/>
      <c r="B24" s="9"/>
      <c r="C24" s="8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27"/>
      <c r="AP24" s="1"/>
      <c r="AQ24" s="1"/>
      <c r="AR24" s="1"/>
      <c r="AS24" s="1"/>
    </row>
    <row r="25">
      <c r="A25" s="4"/>
      <c r="B25" s="9"/>
      <c r="C25" s="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27"/>
      <c r="AP25" s="1"/>
      <c r="AQ25" s="1"/>
      <c r="AR25" s="1"/>
      <c r="AS25" s="1"/>
    </row>
    <row r="26">
      <c r="A26" s="4"/>
      <c r="B26" s="9"/>
      <c r="C26" s="8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27"/>
      <c r="AP26" s="1"/>
      <c r="AQ26" s="1"/>
      <c r="AR26" s="1"/>
      <c r="AS26" s="1"/>
    </row>
    <row r="27">
      <c r="A27" s="4"/>
      <c r="B27" s="9"/>
      <c r="C27" s="8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27"/>
      <c r="AP27" s="1"/>
      <c r="AQ27" s="1"/>
      <c r="AR27" s="1"/>
      <c r="AS27" s="1"/>
    </row>
    <row r="28">
      <c r="A28" s="4"/>
      <c r="B28" s="9"/>
      <c r="C28" s="8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27"/>
      <c r="AP28" s="1"/>
      <c r="AQ28" s="1"/>
      <c r="AR28" s="1"/>
      <c r="AS28" s="1"/>
    </row>
    <row r="29">
      <c r="A29" s="4"/>
      <c r="B29" s="9"/>
      <c r="C29" s="8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27"/>
      <c r="AP29" s="1"/>
      <c r="AQ29" s="1"/>
      <c r="AR29" s="1"/>
      <c r="AS29" s="1"/>
    </row>
    <row r="30">
      <c r="A30" s="4"/>
      <c r="B30" s="9"/>
      <c r="C30" s="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27"/>
      <c r="AP30" s="1"/>
      <c r="AQ30" s="1"/>
      <c r="AR30" s="1"/>
      <c r="AS30" s="1"/>
    </row>
    <row r="31">
      <c r="A31" s="4"/>
      <c r="B31" s="9"/>
      <c r="C31" s="8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27"/>
      <c r="AP31" s="1"/>
      <c r="AQ31" s="1"/>
      <c r="AR31" s="1"/>
      <c r="AS31" s="1"/>
    </row>
    <row r="32">
      <c r="A32" s="4"/>
      <c r="B32" s="9"/>
      <c r="C32" s="8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27"/>
      <c r="AP32" s="1"/>
      <c r="AQ32" s="1"/>
      <c r="AR32" s="1"/>
      <c r="AS32" s="1"/>
    </row>
    <row r="33">
      <c r="A33" s="4"/>
      <c r="B33" s="9"/>
      <c r="C33" s="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27"/>
      <c r="AP33" s="1"/>
      <c r="AQ33" s="1"/>
      <c r="AR33" s="1"/>
      <c r="AS33" s="1"/>
    </row>
    <row r="34">
      <c r="A34" s="35"/>
      <c r="B34" s="9"/>
      <c r="C34" s="8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27"/>
      <c r="AP34" s="1"/>
      <c r="AQ34" s="1"/>
      <c r="AR34" s="1"/>
      <c r="AS34" s="1"/>
    </row>
    <row r="35">
      <c r="A35" s="4"/>
      <c r="B35" s="9"/>
      <c r="C35" s="8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27"/>
      <c r="AP35" s="1"/>
      <c r="AQ35" s="1"/>
      <c r="AR35" s="1"/>
      <c r="AS35" s="1"/>
    </row>
    <row r="36">
      <c r="A36" s="4"/>
      <c r="B36" s="9"/>
      <c r="C36" s="8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27"/>
      <c r="AP36" s="1"/>
      <c r="AQ36" s="1"/>
      <c r="AR36" s="1"/>
      <c r="AS36" s="1"/>
    </row>
    <row r="37">
      <c r="A37" s="4"/>
      <c r="B37" s="9"/>
      <c r="C37" s="8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27"/>
      <c r="AP37" s="1"/>
      <c r="AQ37" s="1"/>
      <c r="AR37" s="1"/>
      <c r="AS37" s="1"/>
    </row>
    <row r="38">
      <c r="A38" s="4"/>
      <c r="B38" s="9"/>
      <c r="C38" s="8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27"/>
      <c r="AP38" s="1"/>
      <c r="AQ38" s="1"/>
      <c r="AR38" s="1"/>
      <c r="AS38" s="1"/>
    </row>
    <row r="39">
      <c r="A39" s="4"/>
      <c r="B39" s="9"/>
      <c r="C39" s="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27"/>
      <c r="AP39" s="1"/>
      <c r="AQ39" s="1"/>
      <c r="AR39" s="1"/>
      <c r="AS39" s="1"/>
    </row>
    <row r="40">
      <c r="A40" s="4"/>
      <c r="B40" s="9"/>
      <c r="C40" s="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27"/>
      <c r="AP40" s="1"/>
      <c r="AQ40" s="1"/>
      <c r="AR40" s="1"/>
      <c r="AS40" s="1"/>
    </row>
    <row r="41">
      <c r="A41" s="35"/>
      <c r="B41" s="9"/>
      <c r="C41" s="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27"/>
      <c r="AP41" s="1"/>
      <c r="AQ41" s="1"/>
      <c r="AR41" s="1"/>
      <c r="AS41" s="1"/>
    </row>
    <row r="42">
      <c r="A42" s="4"/>
      <c r="B42" s="9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27"/>
      <c r="AP42" s="1"/>
      <c r="AQ42" s="1"/>
      <c r="AR42" s="1"/>
      <c r="AS42" s="1"/>
    </row>
    <row r="43">
      <c r="A43" s="35"/>
      <c r="B43" s="9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27"/>
      <c r="AP43" s="1"/>
      <c r="AQ43" s="1"/>
      <c r="AR43" s="1"/>
      <c r="AS43" s="1"/>
    </row>
    <row r="44">
      <c r="A44" s="4"/>
      <c r="B44" s="9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27"/>
      <c r="AP44" s="1"/>
      <c r="AQ44" s="1"/>
      <c r="AR44" s="1"/>
      <c r="AS44" s="1"/>
    </row>
    <row r="45">
      <c r="A45" s="4"/>
      <c r="B45" s="9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27"/>
      <c r="AP45" s="1"/>
      <c r="AQ45" s="1"/>
      <c r="AR45" s="1"/>
      <c r="AS45" s="1"/>
    </row>
    <row r="46">
      <c r="A46" s="4"/>
      <c r="B46" s="9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27"/>
      <c r="AP46" s="1"/>
      <c r="AQ46" s="1"/>
      <c r="AR46" s="1"/>
      <c r="AS46" s="1"/>
    </row>
    <row r="47">
      <c r="A47" s="4"/>
      <c r="B47" s="9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27"/>
      <c r="AP47" s="1"/>
      <c r="AQ47" s="1"/>
      <c r="AR47" s="1"/>
      <c r="AS47" s="1"/>
    </row>
    <row r="48">
      <c r="A48" s="4"/>
      <c r="B48" s="9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27"/>
      <c r="AP48" s="1"/>
      <c r="AQ48" s="1"/>
      <c r="AR48" s="1"/>
      <c r="AS48" s="1"/>
    </row>
    <row r="49">
      <c r="A49" s="35"/>
      <c r="B49" s="9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27"/>
      <c r="AP49" s="1"/>
      <c r="AQ49" s="1"/>
      <c r="AR49" s="1"/>
      <c r="AS49" s="1"/>
    </row>
    <row r="50">
      <c r="A50" s="4"/>
      <c r="B50" s="9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27"/>
      <c r="AP50" s="1"/>
      <c r="AQ50" s="1"/>
      <c r="AR50" s="1"/>
      <c r="AS50" s="1"/>
    </row>
    <row r="51">
      <c r="A51" s="4"/>
      <c r="B51" s="9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27"/>
      <c r="AP51" s="1"/>
      <c r="AQ51" s="1"/>
      <c r="AR51" s="1"/>
      <c r="AS51" s="1"/>
    </row>
    <row r="52">
      <c r="A52" s="4"/>
      <c r="B52" s="9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27"/>
      <c r="AP52" s="1"/>
      <c r="AQ52" s="1"/>
      <c r="AR52" s="1"/>
      <c r="AS52" s="1"/>
    </row>
    <row r="53">
      <c r="A53" s="4"/>
      <c r="B53" s="9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27"/>
      <c r="AP53" s="1"/>
      <c r="AQ53" s="1"/>
      <c r="AR53" s="1"/>
      <c r="AS53" s="1"/>
    </row>
    <row r="54">
      <c r="A54" s="4"/>
      <c r="B54" s="9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27"/>
      <c r="AP54" s="1"/>
      <c r="AQ54" s="1"/>
      <c r="AR54" s="1"/>
      <c r="AS54" s="1"/>
    </row>
    <row r="55">
      <c r="A55" s="35"/>
      <c r="B55" s="9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27"/>
      <c r="AP55" s="4"/>
      <c r="AQ55" s="4"/>
      <c r="AR55" s="4"/>
      <c r="AS55" s="4"/>
    </row>
    <row r="56">
      <c r="B56" s="9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27"/>
      <c r="AP56" s="4"/>
      <c r="AQ56" s="4"/>
      <c r="AR56" s="4"/>
      <c r="AS56" s="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O57" s="27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O58" s="27"/>
    </row>
    <row r="59">
      <c r="A59" s="4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O59" s="27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O60" s="27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O61" s="27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O62" s="27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O63" s="27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O64" s="27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O65" s="27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O66" s="27"/>
    </row>
    <row r="67">
      <c r="A67" s="4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O67" s="27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O68" s="27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O69" s="27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O70" s="27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O71" s="27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O72" s="27"/>
    </row>
    <row r="73">
      <c r="AO73" s="27"/>
    </row>
    <row r="74">
      <c r="AO74" s="27"/>
    </row>
    <row r="75">
      <c r="AO75" s="27"/>
    </row>
    <row r="76">
      <c r="AO76" s="27"/>
    </row>
    <row r="77">
      <c r="AO77" s="27"/>
    </row>
    <row r="78">
      <c r="AO78" s="27"/>
    </row>
    <row r="79">
      <c r="AO79" s="27"/>
    </row>
    <row r="80">
      <c r="AO80" s="27"/>
    </row>
    <row r="81">
      <c r="AO81" s="27"/>
    </row>
    <row r="82">
      <c r="AO82" s="27"/>
    </row>
    <row r="83">
      <c r="AO83" s="27"/>
    </row>
    <row r="84">
      <c r="AO84" s="27"/>
    </row>
    <row r="85">
      <c r="AO85" s="27"/>
    </row>
    <row r="86">
      <c r="AO86" s="27"/>
    </row>
    <row r="87">
      <c r="AO87" s="27"/>
    </row>
    <row r="88">
      <c r="AO88" s="27"/>
    </row>
    <row r="89">
      <c r="AO89" s="27"/>
    </row>
    <row r="90">
      <c r="AO90" s="27"/>
    </row>
    <row r="91">
      <c r="AO91" s="27"/>
    </row>
    <row r="92">
      <c r="AO92" s="27"/>
    </row>
    <row r="93">
      <c r="AO93" s="27"/>
    </row>
    <row r="94">
      <c r="AO94" s="27"/>
    </row>
    <row r="95">
      <c r="AO95" s="27"/>
    </row>
    <row r="96">
      <c r="AO96" s="27"/>
    </row>
    <row r="97">
      <c r="AO97" s="27"/>
    </row>
    <row r="98">
      <c r="AO98" s="27"/>
    </row>
    <row r="99">
      <c r="AO99" s="27"/>
    </row>
    <row r="100">
      <c r="AO100" s="27"/>
    </row>
    <row r="101">
      <c r="AO101" s="27"/>
    </row>
    <row r="102">
      <c r="AO102" s="27"/>
    </row>
    <row r="103">
      <c r="AO103" s="27"/>
    </row>
    <row r="104">
      <c r="AO104" s="27"/>
    </row>
    <row r="105">
      <c r="AO105" s="27"/>
    </row>
    <row r="106">
      <c r="AO106" s="27"/>
    </row>
    <row r="107">
      <c r="AO107" s="27"/>
    </row>
    <row r="108">
      <c r="AO108" s="27"/>
    </row>
    <row r="140">
      <c r="S140" s="61"/>
      <c r="AB140" s="62"/>
      <c r="AE140" s="63"/>
      <c r="AO140" s="61"/>
    </row>
    <row r="141">
      <c r="S141" s="61"/>
      <c r="AB141" s="62"/>
      <c r="AE141" s="63"/>
      <c r="AO141" s="61"/>
    </row>
    <row r="142">
      <c r="S142" s="61"/>
      <c r="AB142" s="62"/>
      <c r="AE142" s="63"/>
      <c r="AO142" s="61"/>
    </row>
    <row r="143">
      <c r="S143" s="61"/>
      <c r="AB143" s="62"/>
      <c r="AE143" s="63"/>
      <c r="AO143" s="61"/>
    </row>
    <row r="144">
      <c r="S144" s="61"/>
      <c r="AB144" s="62"/>
      <c r="AE144" s="63"/>
      <c r="AO144" s="61"/>
    </row>
    <row r="145">
      <c r="S145" s="61"/>
      <c r="AB145" s="62"/>
      <c r="AE145" s="63"/>
      <c r="AO145" s="61"/>
    </row>
    <row r="146">
      <c r="S146" s="61"/>
      <c r="AB146" s="62"/>
      <c r="AE146" s="63"/>
      <c r="AO146" s="61"/>
    </row>
    <row r="147">
      <c r="S147" s="61"/>
      <c r="AB147" s="62"/>
      <c r="AE147" s="63"/>
      <c r="AO147" s="61"/>
    </row>
    <row r="148">
      <c r="S148" s="61"/>
      <c r="AB148" s="62"/>
      <c r="AE148" s="63"/>
      <c r="AO148" s="61"/>
    </row>
    <row r="149">
      <c r="S149" s="61"/>
      <c r="AB149" s="62"/>
      <c r="AE149" s="63"/>
      <c r="AO149" s="61"/>
    </row>
    <row r="150">
      <c r="S150" s="61"/>
      <c r="AB150" s="62"/>
      <c r="AE150" s="63"/>
      <c r="AO150" s="61"/>
    </row>
    <row r="151">
      <c r="S151" s="61"/>
      <c r="AB151" s="62"/>
      <c r="AE151" s="63"/>
      <c r="AO151" s="61"/>
    </row>
    <row r="152">
      <c r="S152" s="61"/>
      <c r="AB152" s="62"/>
      <c r="AE152" s="63"/>
      <c r="AO152" s="61"/>
    </row>
    <row r="153">
      <c r="S153" s="61"/>
      <c r="AB153" s="62"/>
      <c r="AE153" s="63"/>
      <c r="AO153" s="61"/>
    </row>
    <row r="154">
      <c r="S154" s="61"/>
      <c r="AB154" s="62"/>
      <c r="AE154" s="63"/>
      <c r="AO154" s="61"/>
    </row>
    <row r="155">
      <c r="S155" s="61"/>
      <c r="AB155" s="62"/>
      <c r="AE155" s="63"/>
      <c r="AO155" s="61"/>
    </row>
    <row r="156">
      <c r="S156" s="61"/>
      <c r="AB156" s="62"/>
      <c r="AE156" s="63"/>
      <c r="AO156" s="61"/>
    </row>
    <row r="157">
      <c r="S157" s="61"/>
      <c r="AB157" s="62"/>
      <c r="AE157" s="63"/>
      <c r="AO157" s="61"/>
    </row>
    <row r="158">
      <c r="S158" s="61"/>
      <c r="AB158" s="62"/>
      <c r="AE158" s="63"/>
      <c r="AO158" s="61"/>
    </row>
    <row r="159">
      <c r="S159" s="61"/>
      <c r="AB159" s="62"/>
      <c r="AE159" s="63"/>
      <c r="AO159" s="61"/>
    </row>
    <row r="160">
      <c r="S160" s="61"/>
      <c r="AB160" s="62"/>
      <c r="AE160" s="63"/>
      <c r="AO160" s="61"/>
    </row>
    <row r="161">
      <c r="S161" s="61"/>
      <c r="AB161" s="62"/>
      <c r="AE161" s="63"/>
      <c r="AO161" s="61"/>
    </row>
    <row r="162">
      <c r="S162" s="61"/>
      <c r="AB162" s="62"/>
      <c r="AE162" s="63"/>
      <c r="AO162" s="61"/>
    </row>
    <row r="163">
      <c r="S163" s="61"/>
      <c r="AB163" s="62"/>
      <c r="AE163" s="63"/>
      <c r="AO163" s="61"/>
    </row>
    <row r="164">
      <c r="S164" s="61"/>
      <c r="AB164" s="62"/>
      <c r="AE164" s="63"/>
      <c r="AO164" s="61"/>
    </row>
    <row r="165">
      <c r="S165" s="61"/>
      <c r="AB165" s="62"/>
      <c r="AE165" s="63"/>
      <c r="AO165" s="61"/>
    </row>
    <row r="166">
      <c r="S166" s="61"/>
      <c r="AB166" s="62"/>
      <c r="AE166" s="63"/>
      <c r="AO166" s="61"/>
    </row>
    <row r="167">
      <c r="S167" s="61"/>
      <c r="AB167" s="62"/>
      <c r="AE167" s="63"/>
      <c r="AO167" s="61"/>
    </row>
    <row r="168">
      <c r="S168" s="61"/>
      <c r="AB168" s="62"/>
      <c r="AE168" s="63"/>
      <c r="AO168" s="61"/>
    </row>
    <row r="169">
      <c r="S169" s="61"/>
      <c r="AB169" s="62"/>
      <c r="AE169" s="63"/>
      <c r="AO169" s="61"/>
    </row>
    <row r="170">
      <c r="S170" s="61"/>
      <c r="AB170" s="62"/>
      <c r="AE170" s="63"/>
      <c r="AO170" s="61"/>
    </row>
    <row r="171">
      <c r="S171" s="61"/>
      <c r="AB171" s="62"/>
      <c r="AE171" s="63"/>
      <c r="AO171" s="61"/>
    </row>
    <row r="172">
      <c r="S172" s="61"/>
      <c r="AB172" s="62"/>
      <c r="AE172" s="63"/>
      <c r="AO172" s="61"/>
    </row>
    <row r="173">
      <c r="S173" s="61"/>
      <c r="AB173" s="62"/>
      <c r="AE173" s="63"/>
      <c r="AO173" s="61"/>
    </row>
    <row r="174">
      <c r="S174" s="61"/>
      <c r="AB174" s="62"/>
      <c r="AE174" s="63"/>
      <c r="AO174" s="61"/>
    </row>
    <row r="175">
      <c r="S175" s="61"/>
      <c r="AB175" s="62"/>
      <c r="AE175" s="63"/>
      <c r="AO175" s="61"/>
    </row>
    <row r="176">
      <c r="S176" s="61"/>
      <c r="AB176" s="62"/>
      <c r="AE176" s="63"/>
      <c r="AO176" s="61"/>
    </row>
    <row r="177">
      <c r="S177" s="61"/>
      <c r="AB177" s="62"/>
      <c r="AE177" s="63"/>
      <c r="AO177" s="61"/>
    </row>
    <row r="178">
      <c r="S178" s="61"/>
      <c r="AB178" s="62"/>
      <c r="AE178" s="63"/>
      <c r="AO178" s="61"/>
    </row>
    <row r="179">
      <c r="S179" s="61"/>
      <c r="AB179" s="62"/>
      <c r="AE179" s="63"/>
      <c r="AO179" s="61"/>
    </row>
    <row r="180">
      <c r="S180" s="61"/>
      <c r="AB180" s="62"/>
      <c r="AE180" s="63"/>
      <c r="AO180" s="61"/>
    </row>
    <row r="181">
      <c r="S181" s="61"/>
      <c r="AB181" s="62"/>
      <c r="AE181" s="63"/>
      <c r="AO181" s="61"/>
    </row>
    <row r="182">
      <c r="S182" s="61"/>
      <c r="AB182" s="62"/>
      <c r="AE182" s="63"/>
      <c r="AO182" s="61"/>
    </row>
    <row r="183">
      <c r="S183" s="61"/>
      <c r="AB183" s="62"/>
      <c r="AE183" s="63"/>
      <c r="AO183" s="61"/>
    </row>
    <row r="184">
      <c r="S184" s="61"/>
      <c r="AB184" s="62"/>
      <c r="AE184" s="63"/>
      <c r="AO184" s="61"/>
    </row>
    <row r="185">
      <c r="S185" s="61"/>
      <c r="AB185" s="62"/>
      <c r="AE185" s="63"/>
      <c r="AO185" s="61"/>
    </row>
    <row r="186">
      <c r="S186" s="61"/>
      <c r="AB186" s="62"/>
      <c r="AE186" s="63"/>
      <c r="AO186" s="61"/>
    </row>
    <row r="187">
      <c r="S187" s="61"/>
      <c r="AB187" s="62"/>
      <c r="AE187" s="63"/>
      <c r="AO187" s="61"/>
    </row>
    <row r="188">
      <c r="S188" s="61"/>
      <c r="AB188" s="62"/>
      <c r="AE188" s="63"/>
      <c r="AO188" s="61"/>
    </row>
    <row r="189">
      <c r="S189" s="61"/>
      <c r="AB189" s="62"/>
      <c r="AE189" s="63"/>
      <c r="AO189" s="61"/>
    </row>
    <row r="190">
      <c r="S190" s="61"/>
      <c r="AB190" s="62"/>
      <c r="AE190" s="63"/>
      <c r="AO190" s="61"/>
    </row>
    <row r="191">
      <c r="S191" s="61"/>
      <c r="AB191" s="62"/>
      <c r="AE191" s="63"/>
      <c r="AO191" s="61"/>
    </row>
    <row r="192">
      <c r="S192" s="61"/>
      <c r="AB192" s="62"/>
      <c r="AE192" s="63"/>
      <c r="AO192" s="61"/>
    </row>
    <row r="193">
      <c r="S193" s="61"/>
      <c r="AB193" s="62"/>
      <c r="AE193" s="63"/>
      <c r="AO193" s="61"/>
    </row>
    <row r="194">
      <c r="S194" s="61"/>
      <c r="AB194" s="62"/>
      <c r="AE194" s="63"/>
      <c r="AO194" s="61"/>
    </row>
    <row r="195">
      <c r="S195" s="61"/>
      <c r="AB195" s="62"/>
      <c r="AE195" s="63"/>
      <c r="AO195" s="61"/>
    </row>
    <row r="196">
      <c r="S196" s="61"/>
      <c r="AB196" s="62"/>
      <c r="AE196" s="63"/>
      <c r="AO196" s="61"/>
    </row>
    <row r="197">
      <c r="S197" s="61"/>
      <c r="AB197" s="62"/>
      <c r="AE197" s="63"/>
      <c r="AO197" s="61"/>
    </row>
    <row r="198">
      <c r="S198" s="61"/>
      <c r="AB198" s="62"/>
      <c r="AE198" s="63"/>
      <c r="AO198" s="61"/>
    </row>
    <row r="199">
      <c r="S199" s="61"/>
      <c r="AB199" s="62"/>
      <c r="AE199" s="63"/>
      <c r="AO199" s="61"/>
    </row>
    <row r="200">
      <c r="S200" s="61"/>
      <c r="AB200" s="62"/>
      <c r="AE200" s="63"/>
      <c r="AO200" s="61"/>
    </row>
    <row r="201">
      <c r="S201" s="61"/>
      <c r="AB201" s="62"/>
      <c r="AE201" s="63"/>
      <c r="AO201" s="61"/>
    </row>
    <row r="202">
      <c r="S202" s="61"/>
      <c r="AB202" s="62"/>
      <c r="AE202" s="63"/>
      <c r="AO202" s="61"/>
    </row>
    <row r="203">
      <c r="S203" s="61"/>
      <c r="AB203" s="62"/>
      <c r="AE203" s="63"/>
      <c r="AO203" s="61"/>
    </row>
    <row r="204">
      <c r="S204" s="61"/>
      <c r="AB204" s="62"/>
      <c r="AE204" s="63"/>
      <c r="AO204" s="61"/>
    </row>
    <row r="205">
      <c r="S205" s="61"/>
      <c r="AB205" s="62"/>
      <c r="AE205" s="63"/>
      <c r="AO205" s="61"/>
    </row>
    <row r="206">
      <c r="S206" s="61"/>
      <c r="AB206" s="62"/>
      <c r="AE206" s="63"/>
      <c r="AO206" s="61"/>
    </row>
    <row r="207">
      <c r="S207" s="61"/>
      <c r="AB207" s="62"/>
      <c r="AE207" s="63"/>
      <c r="AO207" s="61"/>
    </row>
    <row r="208">
      <c r="S208" s="61"/>
      <c r="AB208" s="62"/>
      <c r="AE208" s="63"/>
      <c r="AO208" s="61"/>
    </row>
    <row r="209">
      <c r="S209" s="61"/>
      <c r="AB209" s="62"/>
      <c r="AE209" s="63"/>
      <c r="AO209" s="61"/>
    </row>
    <row r="210">
      <c r="S210" s="61"/>
      <c r="AB210" s="62"/>
      <c r="AE210" s="63"/>
      <c r="AO210" s="61"/>
    </row>
    <row r="211">
      <c r="S211" s="61"/>
      <c r="AB211" s="62"/>
      <c r="AE211" s="63"/>
      <c r="AO211" s="61"/>
    </row>
    <row r="212">
      <c r="S212" s="61"/>
      <c r="AB212" s="62"/>
      <c r="AE212" s="63"/>
      <c r="AO212" s="61"/>
    </row>
    <row r="213">
      <c r="S213" s="61"/>
      <c r="AB213" s="62"/>
      <c r="AE213" s="63"/>
      <c r="AO213" s="61"/>
    </row>
    <row r="214">
      <c r="S214" s="61"/>
      <c r="AB214" s="62"/>
      <c r="AE214" s="63"/>
      <c r="AO214" s="61"/>
    </row>
    <row r="215">
      <c r="S215" s="61"/>
      <c r="AB215" s="62"/>
      <c r="AE215" s="63"/>
      <c r="AO215" s="61"/>
    </row>
    <row r="216">
      <c r="S216" s="61"/>
      <c r="AB216" s="62"/>
      <c r="AE216" s="63"/>
      <c r="AO216" s="61"/>
    </row>
    <row r="217">
      <c r="S217" s="61"/>
      <c r="AB217" s="62"/>
      <c r="AE217" s="63"/>
      <c r="AO217" s="61"/>
    </row>
    <row r="218">
      <c r="S218" s="61"/>
      <c r="AB218" s="62"/>
      <c r="AE218" s="63"/>
      <c r="AO218" s="61"/>
    </row>
    <row r="219">
      <c r="S219" s="61"/>
      <c r="AB219" s="62"/>
    </row>
    <row r="220">
      <c r="S220" s="61"/>
      <c r="AB220" s="62"/>
    </row>
    <row r="221">
      <c r="S221" s="61"/>
      <c r="AB221" s="62"/>
    </row>
    <row r="222">
      <c r="S222" s="61"/>
      <c r="AB222" s="62"/>
    </row>
    <row r="223">
      <c r="S223" s="61"/>
      <c r="AB223" s="62"/>
    </row>
    <row r="224">
      <c r="S224" s="61"/>
      <c r="AB224" s="62"/>
    </row>
    <row r="225">
      <c r="S225" s="61"/>
      <c r="AB225" s="62"/>
    </row>
    <row r="226">
      <c r="S226" s="61"/>
      <c r="AB226" s="62"/>
    </row>
    <row r="227">
      <c r="S227" s="61"/>
      <c r="AB227" s="62"/>
    </row>
    <row r="228">
      <c r="S228" s="61"/>
      <c r="AB228" s="62"/>
    </row>
    <row r="229">
      <c r="S229" s="61"/>
      <c r="AB229" s="62"/>
    </row>
    <row r="230">
      <c r="S230" s="61"/>
      <c r="AB230" s="62"/>
    </row>
    <row r="231">
      <c r="S231" s="61"/>
      <c r="AB231" s="62"/>
    </row>
    <row r="232">
      <c r="S232" s="61"/>
      <c r="AB232" s="62"/>
    </row>
    <row r="233">
      <c r="S233" s="61"/>
      <c r="AB233" s="62"/>
    </row>
    <row r="234">
      <c r="S234" s="61"/>
      <c r="AB234" s="62"/>
    </row>
    <row r="235">
      <c r="S235" s="61"/>
      <c r="AB235" s="62"/>
    </row>
    <row r="236">
      <c r="S236" s="61"/>
      <c r="AB236" s="62"/>
    </row>
    <row r="237">
      <c r="S237" s="61"/>
      <c r="AB237" s="62"/>
    </row>
    <row r="238">
      <c r="S238" s="61"/>
      <c r="AB238" s="62"/>
    </row>
    <row r="239">
      <c r="S239" s="61"/>
      <c r="AB239" s="62"/>
    </row>
    <row r="240">
      <c r="S240" s="61"/>
      <c r="AB240" s="62"/>
    </row>
    <row r="241">
      <c r="S241" s="61"/>
      <c r="AB241" s="62"/>
    </row>
    <row r="242">
      <c r="S242" s="61"/>
      <c r="AB242" s="62"/>
    </row>
    <row r="243">
      <c r="S243" s="61"/>
      <c r="AB243" s="62"/>
    </row>
    <row r="244">
      <c r="S244" s="61"/>
      <c r="AB244" s="62"/>
    </row>
    <row r="245">
      <c r="S245" s="61"/>
      <c r="AB245" s="62"/>
    </row>
    <row r="246">
      <c r="S246" s="61"/>
      <c r="AB246" s="62"/>
    </row>
    <row r="247">
      <c r="S247" s="61"/>
      <c r="AB247" s="62"/>
    </row>
    <row r="248">
      <c r="S248" s="61"/>
      <c r="AB248" s="62"/>
    </row>
    <row r="249">
      <c r="S249" s="61"/>
      <c r="AB249" s="62"/>
    </row>
    <row r="250">
      <c r="S250" s="61"/>
      <c r="AB250" s="62"/>
    </row>
    <row r="251">
      <c r="S251" s="61"/>
      <c r="AB251" s="62"/>
    </row>
    <row r="252">
      <c r="S252" s="61"/>
      <c r="AB252" s="62"/>
    </row>
    <row r="253">
      <c r="S253" s="61"/>
      <c r="AB253" s="62"/>
    </row>
    <row r="254">
      <c r="S254" s="61"/>
      <c r="AB254" s="62"/>
    </row>
    <row r="255">
      <c r="S255" s="61"/>
      <c r="AB255" s="62"/>
    </row>
    <row r="256">
      <c r="S256" s="61"/>
      <c r="AB256" s="62"/>
    </row>
    <row r="257">
      <c r="S257" s="61"/>
      <c r="AB257" s="62"/>
    </row>
    <row r="258">
      <c r="S258" s="61"/>
      <c r="AB258" s="62"/>
    </row>
    <row r="259">
      <c r="S259" s="61"/>
      <c r="AB259" s="62"/>
    </row>
    <row r="260">
      <c r="S260" s="61"/>
      <c r="AB260" s="62"/>
    </row>
    <row r="261">
      <c r="S261" s="61"/>
      <c r="AB261" s="62"/>
    </row>
    <row r="262">
      <c r="S262" s="61"/>
      <c r="AB262" s="62"/>
    </row>
    <row r="263">
      <c r="S263" s="61"/>
      <c r="AB263" s="62"/>
    </row>
    <row r="264">
      <c r="S264" s="61"/>
      <c r="AB264" s="62"/>
    </row>
    <row r="265">
      <c r="S265" s="61"/>
      <c r="AB265" s="62"/>
    </row>
    <row r="266">
      <c r="S266" s="61"/>
      <c r="AB266" s="62"/>
    </row>
    <row r="267">
      <c r="S267" s="61"/>
      <c r="AB267" s="62"/>
    </row>
    <row r="268">
      <c r="S268" s="61"/>
      <c r="AB268" s="62"/>
    </row>
    <row r="269">
      <c r="S269" s="61"/>
      <c r="AB269" s="62"/>
    </row>
    <row r="270">
      <c r="S270" s="61"/>
      <c r="AB270" s="62"/>
    </row>
    <row r="271">
      <c r="S271" s="61"/>
      <c r="AB271" s="62"/>
    </row>
    <row r="272">
      <c r="S272" s="61"/>
      <c r="AB272" s="62"/>
    </row>
    <row r="273">
      <c r="S273" s="61"/>
      <c r="AB273" s="62"/>
    </row>
    <row r="274">
      <c r="S274" s="61"/>
      <c r="AB274" s="62"/>
    </row>
    <row r="275">
      <c r="S275" s="61"/>
      <c r="AB275" s="62"/>
    </row>
    <row r="276">
      <c r="S276" s="61"/>
      <c r="AB276" s="62"/>
    </row>
    <row r="277">
      <c r="S277" s="61"/>
      <c r="AB277" s="62"/>
    </row>
    <row r="278">
      <c r="S278" s="61"/>
      <c r="AB278" s="62"/>
    </row>
    <row r="279">
      <c r="S279" s="61"/>
      <c r="AB279" s="62"/>
    </row>
    <row r="280">
      <c r="S280" s="61"/>
      <c r="AB280" s="62"/>
    </row>
    <row r="281">
      <c r="S281" s="61"/>
      <c r="AB281" s="62"/>
    </row>
    <row r="282">
      <c r="S282" s="61"/>
      <c r="AB282" s="62"/>
    </row>
    <row r="283">
      <c r="S283" s="61"/>
      <c r="AB283" s="62"/>
    </row>
    <row r="284">
      <c r="S284" s="61"/>
      <c r="AB284" s="62"/>
    </row>
    <row r="285">
      <c r="S285" s="61"/>
      <c r="AB285" s="62"/>
    </row>
    <row r="286">
      <c r="S286" s="61"/>
      <c r="AB286" s="62"/>
    </row>
    <row r="287">
      <c r="S287" s="61"/>
      <c r="AB287" s="62"/>
    </row>
    <row r="288">
      <c r="S288" s="61"/>
      <c r="AB288" s="62"/>
    </row>
    <row r="289">
      <c r="S289" s="61"/>
      <c r="AB289" s="62"/>
    </row>
    <row r="290">
      <c r="S290" s="61"/>
      <c r="AB290" s="62"/>
    </row>
    <row r="291">
      <c r="S291" s="61"/>
      <c r="AB291" s="62"/>
    </row>
    <row r="292">
      <c r="S292" s="61"/>
      <c r="AB292" s="62"/>
    </row>
    <row r="293">
      <c r="S293" s="61"/>
      <c r="AB293" s="62"/>
    </row>
    <row r="294">
      <c r="S294" s="61"/>
      <c r="AB294" s="62"/>
    </row>
    <row r="295">
      <c r="S295" s="61"/>
      <c r="AB295" s="62"/>
    </row>
    <row r="296">
      <c r="S296" s="61"/>
      <c r="AB296" s="62"/>
    </row>
    <row r="297">
      <c r="S297" s="61"/>
      <c r="AB297" s="62"/>
    </row>
    <row r="298">
      <c r="S298" s="61"/>
      <c r="AB298" s="62"/>
    </row>
    <row r="299">
      <c r="S299" s="61"/>
      <c r="AB299" s="62"/>
    </row>
    <row r="300">
      <c r="S300" s="61"/>
      <c r="AB300" s="62"/>
    </row>
    <row r="301">
      <c r="S301" s="61"/>
      <c r="AB301" s="62"/>
    </row>
    <row r="302">
      <c r="S302" s="61"/>
      <c r="AB302" s="62"/>
    </row>
    <row r="303">
      <c r="S303" s="61"/>
      <c r="AB303" s="62"/>
    </row>
    <row r="304">
      <c r="S304" s="61"/>
      <c r="AB304" s="62"/>
    </row>
    <row r="305">
      <c r="S305" s="61"/>
      <c r="AB305" s="62"/>
    </row>
    <row r="306">
      <c r="S306" s="61"/>
      <c r="AB306" s="62"/>
    </row>
    <row r="307">
      <c r="S307" s="61"/>
      <c r="AB307" s="62"/>
    </row>
    <row r="308">
      <c r="S308" s="61"/>
      <c r="AB308" s="62"/>
    </row>
    <row r="309">
      <c r="S309" s="61"/>
      <c r="AB309" s="62"/>
    </row>
    <row r="310">
      <c r="S310" s="61"/>
      <c r="AB310" s="62"/>
    </row>
    <row r="311">
      <c r="S311" s="61"/>
      <c r="AB311" s="62"/>
    </row>
    <row r="312">
      <c r="S312" s="61"/>
      <c r="AB312" s="62"/>
    </row>
    <row r="313">
      <c r="S313" s="61"/>
      <c r="AB313" s="62"/>
    </row>
    <row r="314">
      <c r="S314" s="61"/>
      <c r="AB314" s="62"/>
    </row>
    <row r="315">
      <c r="S315" s="61"/>
      <c r="AB315" s="62"/>
    </row>
    <row r="316">
      <c r="S316" s="61"/>
      <c r="AB316" s="62"/>
    </row>
    <row r="317">
      <c r="S317" s="61"/>
      <c r="AB317" s="62"/>
    </row>
    <row r="318">
      <c r="S318" s="61"/>
      <c r="AB318" s="62"/>
    </row>
    <row r="319">
      <c r="S319" s="61"/>
      <c r="AB319" s="62"/>
    </row>
    <row r="320">
      <c r="S320" s="61"/>
      <c r="AB320" s="62"/>
    </row>
    <row r="321">
      <c r="S321" s="61"/>
      <c r="AB321" s="62"/>
    </row>
    <row r="322">
      <c r="S322" s="61"/>
      <c r="AB322" s="62"/>
    </row>
    <row r="323">
      <c r="S323" s="61"/>
      <c r="AB323" s="62"/>
    </row>
    <row r="324">
      <c r="S324" s="61"/>
      <c r="AB324" s="62"/>
    </row>
    <row r="325">
      <c r="S325" s="61"/>
      <c r="AB325" s="62"/>
    </row>
    <row r="326">
      <c r="S326" s="61"/>
      <c r="AB326" s="62"/>
    </row>
    <row r="327">
      <c r="S327" s="61"/>
      <c r="AB327" s="62"/>
    </row>
    <row r="328">
      <c r="S328" s="61"/>
      <c r="AB328" s="62"/>
    </row>
    <row r="329">
      <c r="S329" s="61"/>
      <c r="AB329" s="62"/>
    </row>
    <row r="330">
      <c r="S330" s="61"/>
      <c r="AB330" s="62"/>
    </row>
    <row r="331">
      <c r="S331" s="61"/>
      <c r="AB331" s="62"/>
    </row>
    <row r="332">
      <c r="S332" s="61"/>
      <c r="AB332" s="62"/>
    </row>
    <row r="333">
      <c r="S333" s="61"/>
      <c r="AB333" s="62"/>
    </row>
    <row r="334">
      <c r="S334" s="61"/>
      <c r="AB334" s="62"/>
    </row>
    <row r="335">
      <c r="S335" s="61"/>
      <c r="AB335" s="62"/>
    </row>
    <row r="336">
      <c r="S336" s="61"/>
      <c r="AB336" s="62"/>
    </row>
    <row r="337">
      <c r="S337" s="61"/>
      <c r="AB337" s="62"/>
    </row>
    <row r="338">
      <c r="S338" s="61"/>
      <c r="AB338" s="62"/>
    </row>
    <row r="339">
      <c r="S339" s="61"/>
      <c r="AB339" s="62"/>
    </row>
    <row r="340">
      <c r="S340" s="61"/>
      <c r="AB340" s="62"/>
    </row>
    <row r="341">
      <c r="S341" s="61"/>
      <c r="AB341" s="62"/>
    </row>
    <row r="342">
      <c r="S342" s="61"/>
      <c r="AB342" s="62"/>
    </row>
    <row r="343">
      <c r="S343" s="61"/>
      <c r="AB343" s="62"/>
    </row>
    <row r="344">
      <c r="S344" s="61"/>
      <c r="AB344" s="62"/>
    </row>
    <row r="345">
      <c r="S345" s="61"/>
      <c r="AB345" s="62"/>
    </row>
    <row r="346">
      <c r="S346" s="61"/>
      <c r="AB346" s="62"/>
    </row>
    <row r="347">
      <c r="S347" s="61"/>
      <c r="AB347" s="62"/>
    </row>
    <row r="348">
      <c r="S348" s="61"/>
      <c r="AB348" s="62"/>
    </row>
    <row r="349">
      <c r="S349" s="61"/>
      <c r="AB349" s="62"/>
    </row>
    <row r="350">
      <c r="S350" s="61"/>
      <c r="AB350" s="62"/>
    </row>
    <row r="351">
      <c r="S351" s="61"/>
      <c r="AB351" s="62"/>
    </row>
    <row r="352">
      <c r="S352" s="61"/>
      <c r="AB352" s="62"/>
    </row>
    <row r="353">
      <c r="S353" s="61"/>
      <c r="AB353" s="62"/>
    </row>
    <row r="354">
      <c r="S354" s="61"/>
      <c r="AB354" s="62"/>
    </row>
    <row r="355">
      <c r="S355" s="61"/>
      <c r="AB355" s="62"/>
    </row>
    <row r="356">
      <c r="S356" s="61"/>
      <c r="AB356" s="62"/>
    </row>
    <row r="357">
      <c r="S357" s="61"/>
      <c r="AB357" s="62"/>
    </row>
    <row r="358">
      <c r="S358" s="61"/>
      <c r="AB358" s="62"/>
    </row>
    <row r="359">
      <c r="S359" s="61"/>
      <c r="AB359" s="62"/>
    </row>
    <row r="360">
      <c r="S360" s="61"/>
      <c r="AB360" s="62"/>
    </row>
    <row r="361">
      <c r="S361" s="61"/>
      <c r="AB361" s="62"/>
    </row>
    <row r="362">
      <c r="S362" s="61"/>
      <c r="AB362" s="62"/>
    </row>
    <row r="363">
      <c r="S363" s="61"/>
      <c r="AB363" s="62"/>
    </row>
    <row r="364">
      <c r="S364" s="61"/>
      <c r="AB364" s="62"/>
    </row>
    <row r="365">
      <c r="S365" s="61"/>
      <c r="AB365" s="62"/>
    </row>
    <row r="366">
      <c r="S366" s="61"/>
      <c r="AB366" s="62"/>
    </row>
    <row r="367">
      <c r="S367" s="61"/>
      <c r="AB367" s="62"/>
    </row>
    <row r="368">
      <c r="S368" s="61"/>
      <c r="AB368" s="62"/>
    </row>
    <row r="369">
      <c r="S369" s="61"/>
      <c r="AB369" s="62"/>
    </row>
    <row r="370">
      <c r="S370" s="61"/>
      <c r="AB370" s="62"/>
    </row>
    <row r="371">
      <c r="S371" s="61"/>
      <c r="AB371" s="62"/>
    </row>
    <row r="372">
      <c r="S372" s="61"/>
      <c r="AB372" s="62"/>
    </row>
    <row r="373">
      <c r="S373" s="61"/>
      <c r="AB373" s="62"/>
    </row>
    <row r="374">
      <c r="S374" s="61"/>
      <c r="AB374" s="62"/>
    </row>
    <row r="375">
      <c r="S375" s="61"/>
      <c r="AB375" s="62"/>
    </row>
    <row r="376">
      <c r="S376" s="61"/>
      <c r="AB376" s="62"/>
    </row>
    <row r="377">
      <c r="S377" s="61"/>
      <c r="AB377" s="62"/>
    </row>
    <row r="378">
      <c r="S378" s="61"/>
      <c r="AB378" s="62"/>
    </row>
    <row r="379">
      <c r="S379" s="61"/>
      <c r="AB379" s="62"/>
    </row>
    <row r="380">
      <c r="S380" s="61"/>
      <c r="AB380" s="62"/>
    </row>
    <row r="381">
      <c r="S381" s="61"/>
      <c r="AB381" s="62"/>
    </row>
    <row r="382">
      <c r="S382" s="61"/>
      <c r="AB382" s="62"/>
    </row>
    <row r="383">
      <c r="S383" s="61"/>
      <c r="AB383" s="62"/>
    </row>
    <row r="384">
      <c r="S384" s="61"/>
      <c r="AB384" s="62"/>
    </row>
    <row r="385">
      <c r="S385" s="61"/>
      <c r="AB385" s="62"/>
    </row>
    <row r="386">
      <c r="S386" s="61"/>
      <c r="AB386" s="62"/>
    </row>
    <row r="387">
      <c r="S387" s="61"/>
      <c r="AB387" s="62"/>
    </row>
    <row r="388">
      <c r="S388" s="61"/>
      <c r="AB388" s="62"/>
    </row>
    <row r="389">
      <c r="S389" s="61"/>
      <c r="AB389" s="62"/>
    </row>
    <row r="390">
      <c r="S390" s="61"/>
      <c r="AB390" s="62"/>
    </row>
    <row r="391">
      <c r="S391" s="61"/>
      <c r="AB391" s="62"/>
    </row>
    <row r="392">
      <c r="S392" s="61"/>
      <c r="AB392" s="62"/>
    </row>
    <row r="393">
      <c r="S393" s="61"/>
      <c r="AB393" s="62"/>
    </row>
    <row r="394">
      <c r="S394" s="61"/>
      <c r="AB394" s="62"/>
    </row>
    <row r="395">
      <c r="S395" s="61"/>
      <c r="AB395" s="62"/>
    </row>
    <row r="396">
      <c r="S396" s="61"/>
      <c r="AB396" s="62"/>
    </row>
    <row r="397">
      <c r="S397" s="61"/>
      <c r="AB397" s="62"/>
    </row>
    <row r="398">
      <c r="S398" s="61"/>
      <c r="AB398" s="62"/>
    </row>
    <row r="399">
      <c r="S399" s="61"/>
      <c r="AB399" s="62"/>
    </row>
    <row r="400">
      <c r="S400" s="61"/>
      <c r="AB400" s="62"/>
    </row>
    <row r="401">
      <c r="S401" s="61"/>
      <c r="AB401" s="62"/>
    </row>
    <row r="402">
      <c r="S402" s="61"/>
      <c r="AB402" s="62"/>
    </row>
    <row r="403">
      <c r="S403" s="61"/>
      <c r="AB403" s="62"/>
    </row>
    <row r="404">
      <c r="S404" s="61"/>
      <c r="AB404" s="62"/>
    </row>
    <row r="405">
      <c r="S405" s="61"/>
      <c r="AB405" s="62"/>
    </row>
    <row r="406">
      <c r="S406" s="61"/>
      <c r="AB406" s="62"/>
    </row>
    <row r="407">
      <c r="S407" s="61"/>
      <c r="AB407" s="62"/>
    </row>
    <row r="408">
      <c r="S408" s="61"/>
      <c r="AB408" s="62"/>
    </row>
    <row r="409">
      <c r="S409" s="61"/>
      <c r="AB409" s="62"/>
    </row>
    <row r="410">
      <c r="S410" s="61"/>
      <c r="AB410" s="62"/>
    </row>
    <row r="411">
      <c r="S411" s="61"/>
      <c r="AB411" s="62"/>
    </row>
    <row r="412">
      <c r="S412" s="61"/>
      <c r="AB412" s="62"/>
    </row>
    <row r="413">
      <c r="S413" s="61"/>
      <c r="AB413" s="62"/>
    </row>
    <row r="414">
      <c r="S414" s="61"/>
      <c r="AB414" s="62"/>
    </row>
    <row r="415">
      <c r="S415" s="61"/>
      <c r="AB415" s="62"/>
    </row>
    <row r="416">
      <c r="S416" s="61"/>
      <c r="AB416" s="62"/>
    </row>
    <row r="417">
      <c r="S417" s="61"/>
      <c r="AB417" s="62"/>
    </row>
    <row r="418">
      <c r="S418" s="61"/>
      <c r="AB418" s="62"/>
    </row>
    <row r="419">
      <c r="S419" s="61"/>
      <c r="AB419" s="62"/>
    </row>
    <row r="420">
      <c r="S420" s="61"/>
      <c r="AB420" s="62"/>
    </row>
    <row r="421">
      <c r="S421" s="61"/>
      <c r="AB421" s="62"/>
    </row>
    <row r="422">
      <c r="S422" s="61"/>
      <c r="AB422" s="62"/>
    </row>
    <row r="423">
      <c r="S423" s="61"/>
      <c r="AB423" s="62"/>
    </row>
    <row r="424">
      <c r="S424" s="61"/>
      <c r="AB424" s="62"/>
    </row>
    <row r="425">
      <c r="S425" s="61"/>
      <c r="AB425" s="62"/>
    </row>
    <row r="426">
      <c r="S426" s="61"/>
      <c r="AB426" s="62"/>
    </row>
    <row r="427">
      <c r="S427" s="61"/>
      <c r="AB427" s="62"/>
    </row>
    <row r="428">
      <c r="S428" s="61"/>
      <c r="AB428" s="62"/>
    </row>
    <row r="429">
      <c r="S429" s="61"/>
      <c r="AB429" s="62"/>
    </row>
    <row r="430">
      <c r="S430" s="61"/>
      <c r="AB430" s="62"/>
    </row>
    <row r="431">
      <c r="S431" s="61"/>
      <c r="AB431" s="62"/>
    </row>
    <row r="432">
      <c r="S432" s="61"/>
      <c r="AB432" s="62"/>
    </row>
    <row r="433">
      <c r="S433" s="61"/>
      <c r="AB433" s="62"/>
    </row>
    <row r="434">
      <c r="S434" s="61"/>
      <c r="AB434" s="62"/>
    </row>
    <row r="435">
      <c r="S435" s="61"/>
      <c r="AB435" s="62"/>
    </row>
    <row r="436">
      <c r="S436" s="61"/>
      <c r="AB436" s="62"/>
    </row>
    <row r="437">
      <c r="S437" s="61"/>
      <c r="AB437" s="62"/>
    </row>
    <row r="438">
      <c r="S438" s="61"/>
      <c r="AB438" s="62"/>
    </row>
    <row r="439">
      <c r="S439" s="61"/>
      <c r="AB439" s="62"/>
    </row>
    <row r="440">
      <c r="S440" s="61"/>
      <c r="AB440" s="62"/>
    </row>
    <row r="441">
      <c r="S441" s="61"/>
      <c r="AB441" s="62"/>
    </row>
    <row r="442">
      <c r="S442" s="61"/>
      <c r="AB442" s="62"/>
    </row>
    <row r="443">
      <c r="S443" s="61"/>
      <c r="AB443" s="62"/>
    </row>
    <row r="444">
      <c r="S444" s="61"/>
      <c r="AB444" s="62"/>
    </row>
    <row r="445">
      <c r="S445" s="61"/>
      <c r="AB445" s="62"/>
    </row>
    <row r="446">
      <c r="S446" s="61"/>
      <c r="AB446" s="62"/>
    </row>
    <row r="447">
      <c r="S447" s="61"/>
      <c r="AB447" s="62"/>
    </row>
    <row r="448">
      <c r="S448" s="61"/>
      <c r="AB448" s="62"/>
    </row>
    <row r="449">
      <c r="S449" s="61"/>
      <c r="AB449" s="62"/>
    </row>
    <row r="450">
      <c r="S450" s="61"/>
      <c r="AB450" s="62"/>
    </row>
    <row r="451">
      <c r="S451" s="61"/>
      <c r="AB451" s="62"/>
    </row>
    <row r="452">
      <c r="S452" s="61"/>
      <c r="AB452" s="62"/>
    </row>
    <row r="453">
      <c r="S453" s="61"/>
      <c r="AB453" s="62"/>
    </row>
    <row r="454">
      <c r="S454" s="61"/>
      <c r="AB454" s="62"/>
    </row>
    <row r="455">
      <c r="S455" s="61"/>
      <c r="AB455" s="62"/>
    </row>
    <row r="456">
      <c r="S456" s="61"/>
      <c r="AB456" s="62"/>
    </row>
    <row r="457">
      <c r="S457" s="61"/>
      <c r="AB457" s="62"/>
    </row>
    <row r="458">
      <c r="S458" s="61"/>
      <c r="AB458" s="62"/>
    </row>
    <row r="459">
      <c r="S459" s="61"/>
      <c r="AB459" s="62"/>
    </row>
    <row r="460">
      <c r="S460" s="61"/>
      <c r="AB460" s="62"/>
    </row>
    <row r="461">
      <c r="S461" s="61"/>
      <c r="AB461" s="62"/>
    </row>
    <row r="462">
      <c r="S462" s="61"/>
      <c r="AB462" s="62"/>
    </row>
    <row r="463">
      <c r="S463" s="61"/>
      <c r="AB463" s="62"/>
    </row>
    <row r="464">
      <c r="S464" s="61"/>
      <c r="AB464" s="62"/>
    </row>
    <row r="465">
      <c r="S465" s="61"/>
      <c r="AB465" s="62"/>
    </row>
    <row r="466">
      <c r="S466" s="61"/>
      <c r="AB466" s="62"/>
    </row>
    <row r="467">
      <c r="S467" s="61"/>
      <c r="AB467" s="62"/>
    </row>
    <row r="468">
      <c r="S468" s="61"/>
      <c r="AB468" s="62"/>
    </row>
    <row r="469">
      <c r="S469" s="61"/>
      <c r="AB469" s="62"/>
    </row>
    <row r="470">
      <c r="S470" s="61"/>
      <c r="AB470" s="62"/>
    </row>
    <row r="471">
      <c r="S471" s="61"/>
      <c r="AB471" s="62"/>
    </row>
    <row r="472">
      <c r="S472" s="61"/>
      <c r="AB472" s="62"/>
    </row>
    <row r="473">
      <c r="S473" s="61"/>
      <c r="AB473" s="62"/>
    </row>
    <row r="474">
      <c r="S474" s="61"/>
      <c r="AB474" s="62"/>
    </row>
    <row r="475">
      <c r="S475" s="61"/>
      <c r="AB475" s="62"/>
    </row>
    <row r="476">
      <c r="S476" s="61"/>
      <c r="AB476" s="62"/>
    </row>
    <row r="477">
      <c r="S477" s="61"/>
      <c r="AB477" s="62"/>
    </row>
    <row r="478">
      <c r="S478" s="61"/>
      <c r="AB478" s="62"/>
    </row>
    <row r="479">
      <c r="S479" s="61"/>
      <c r="AB479" s="62"/>
    </row>
    <row r="480">
      <c r="S480" s="61"/>
      <c r="AB480" s="62"/>
    </row>
    <row r="481">
      <c r="S481" s="61"/>
      <c r="AB481" s="62"/>
    </row>
    <row r="482">
      <c r="S482" s="61"/>
      <c r="AB482" s="62"/>
    </row>
    <row r="483">
      <c r="S483" s="61"/>
      <c r="AB483" s="62"/>
    </row>
    <row r="484">
      <c r="S484" s="61"/>
      <c r="AB484" s="62"/>
    </row>
    <row r="485">
      <c r="S485" s="61"/>
      <c r="AB485" s="62"/>
    </row>
    <row r="486">
      <c r="S486" s="61"/>
      <c r="AB486" s="62"/>
    </row>
    <row r="487">
      <c r="S487" s="61"/>
      <c r="AB487" s="62"/>
    </row>
    <row r="488">
      <c r="S488" s="61"/>
      <c r="AB488" s="62"/>
    </row>
    <row r="489">
      <c r="S489" s="61"/>
      <c r="AB489" s="62"/>
    </row>
    <row r="490">
      <c r="S490" s="61"/>
      <c r="AB490" s="62"/>
    </row>
    <row r="491">
      <c r="S491" s="61"/>
      <c r="AB491" s="62"/>
    </row>
    <row r="492">
      <c r="S492" s="61"/>
      <c r="AB492" s="62"/>
    </row>
    <row r="493">
      <c r="S493" s="61"/>
      <c r="AB493" s="62"/>
    </row>
    <row r="494">
      <c r="S494" s="61"/>
      <c r="AB494" s="62"/>
    </row>
    <row r="495">
      <c r="S495" s="61"/>
      <c r="AB495" s="62"/>
    </row>
    <row r="496">
      <c r="S496" s="61"/>
      <c r="AB496" s="62"/>
    </row>
    <row r="497">
      <c r="S497" s="61"/>
      <c r="AB497" s="62"/>
    </row>
    <row r="498">
      <c r="S498" s="61"/>
      <c r="AB498" s="62"/>
    </row>
    <row r="499">
      <c r="S499" s="61"/>
      <c r="AB499" s="62"/>
    </row>
    <row r="500">
      <c r="S500" s="61"/>
      <c r="AB500" s="62"/>
    </row>
    <row r="501">
      <c r="S501" s="61"/>
      <c r="AB501" s="62"/>
    </row>
    <row r="502">
      <c r="S502" s="61"/>
      <c r="AB502" s="62"/>
    </row>
    <row r="503">
      <c r="S503" s="61"/>
      <c r="AB503" s="62"/>
    </row>
    <row r="504">
      <c r="S504" s="61"/>
      <c r="AB504" s="62"/>
    </row>
    <row r="505">
      <c r="S505" s="61"/>
      <c r="AB505" s="62"/>
    </row>
    <row r="506">
      <c r="S506" s="61"/>
      <c r="AB506" s="62"/>
    </row>
    <row r="507">
      <c r="S507" s="61"/>
      <c r="AB507" s="62"/>
    </row>
    <row r="508">
      <c r="S508" s="61"/>
      <c r="AB508" s="62"/>
    </row>
    <row r="509">
      <c r="S509" s="61"/>
      <c r="AB509" s="62"/>
    </row>
    <row r="510">
      <c r="S510" s="61"/>
      <c r="AB510" s="62"/>
    </row>
    <row r="511">
      <c r="S511" s="61"/>
      <c r="AB511" s="62"/>
    </row>
    <row r="512">
      <c r="S512" s="61"/>
      <c r="AB512" s="62"/>
    </row>
    <row r="513">
      <c r="S513" s="61"/>
      <c r="AB513" s="62"/>
    </row>
    <row r="514">
      <c r="S514" s="61"/>
      <c r="AB514" s="62"/>
    </row>
    <row r="515">
      <c r="S515" s="61"/>
      <c r="AB515" s="62"/>
    </row>
    <row r="516">
      <c r="S516" s="61"/>
      <c r="AB516" s="62"/>
    </row>
    <row r="517">
      <c r="S517" s="61"/>
      <c r="AB517" s="62"/>
    </row>
    <row r="518">
      <c r="S518" s="61"/>
      <c r="AB518" s="62"/>
    </row>
    <row r="519">
      <c r="S519" s="61"/>
      <c r="AB519" s="62"/>
    </row>
    <row r="520">
      <c r="S520" s="61"/>
      <c r="AB520" s="62"/>
    </row>
    <row r="521">
      <c r="S521" s="61"/>
      <c r="AB521" s="62"/>
    </row>
    <row r="522">
      <c r="S522" s="61"/>
      <c r="AB522" s="62"/>
    </row>
    <row r="523">
      <c r="S523" s="61"/>
      <c r="AB523" s="62"/>
    </row>
    <row r="524">
      <c r="S524" s="61"/>
      <c r="AB524" s="62"/>
    </row>
    <row r="525">
      <c r="S525" s="61"/>
      <c r="AB525" s="62"/>
    </row>
    <row r="526">
      <c r="S526" s="61"/>
      <c r="AB526" s="62"/>
    </row>
    <row r="527">
      <c r="S527" s="61"/>
      <c r="AB527" s="62"/>
    </row>
    <row r="528">
      <c r="S528" s="61"/>
      <c r="AB528" s="62"/>
    </row>
    <row r="529">
      <c r="S529" s="61"/>
      <c r="AB529" s="62"/>
    </row>
    <row r="530">
      <c r="S530" s="61"/>
      <c r="AB530" s="62"/>
    </row>
    <row r="531">
      <c r="S531" s="61"/>
      <c r="AB531" s="62"/>
    </row>
    <row r="532">
      <c r="S532" s="61"/>
      <c r="AB532" s="62"/>
    </row>
    <row r="533">
      <c r="S533" s="61"/>
      <c r="AB533" s="62"/>
    </row>
    <row r="534">
      <c r="S534" s="61"/>
      <c r="AB534" s="62"/>
    </row>
    <row r="535">
      <c r="S535" s="61"/>
      <c r="AB535" s="62"/>
    </row>
    <row r="536">
      <c r="S536" s="61"/>
      <c r="AB536" s="62"/>
    </row>
    <row r="537">
      <c r="S537" s="61"/>
      <c r="AB537" s="62"/>
    </row>
    <row r="538">
      <c r="S538" s="61"/>
      <c r="AB538" s="62"/>
    </row>
    <row r="539">
      <c r="S539" s="61"/>
      <c r="AB539" s="62"/>
    </row>
    <row r="540">
      <c r="S540" s="61"/>
      <c r="AB540" s="62"/>
    </row>
    <row r="541">
      <c r="S541" s="61"/>
      <c r="AB541" s="62"/>
    </row>
    <row r="542">
      <c r="S542" s="61"/>
      <c r="AB542" s="62"/>
    </row>
    <row r="543">
      <c r="S543" s="61"/>
      <c r="AB543" s="62"/>
    </row>
    <row r="544">
      <c r="S544" s="61"/>
      <c r="AB544" s="62"/>
    </row>
    <row r="545">
      <c r="S545" s="61"/>
      <c r="AB545" s="62"/>
    </row>
    <row r="546">
      <c r="S546" s="61"/>
      <c r="AB546" s="62"/>
    </row>
    <row r="547">
      <c r="S547" s="61"/>
      <c r="AB547" s="62"/>
    </row>
    <row r="548">
      <c r="S548" s="61"/>
      <c r="AB548" s="62"/>
    </row>
    <row r="549">
      <c r="S549" s="61"/>
      <c r="AB549" s="62"/>
    </row>
    <row r="550">
      <c r="S550" s="61"/>
      <c r="AB550" s="62"/>
    </row>
    <row r="551">
      <c r="S551" s="61"/>
      <c r="AB551" s="62"/>
    </row>
    <row r="552">
      <c r="S552" s="61"/>
      <c r="AB552" s="62"/>
    </row>
    <row r="553">
      <c r="S553" s="61"/>
      <c r="AB553" s="62"/>
    </row>
    <row r="554">
      <c r="S554" s="61"/>
      <c r="AB554" s="62"/>
    </row>
    <row r="555">
      <c r="S555" s="61"/>
      <c r="AB555" s="62"/>
    </row>
    <row r="556">
      <c r="S556" s="61"/>
      <c r="AB556" s="62"/>
    </row>
    <row r="557">
      <c r="S557" s="61"/>
      <c r="AB557" s="62"/>
    </row>
    <row r="558">
      <c r="S558" s="61"/>
      <c r="AB558" s="62"/>
    </row>
    <row r="559">
      <c r="S559" s="61"/>
      <c r="AB559" s="62"/>
    </row>
    <row r="560">
      <c r="S560" s="61"/>
      <c r="AB560" s="62"/>
    </row>
    <row r="561">
      <c r="S561" s="61"/>
      <c r="AB561" s="62"/>
    </row>
    <row r="562">
      <c r="S562" s="61"/>
      <c r="AB562" s="62"/>
    </row>
    <row r="563">
      <c r="S563" s="61"/>
      <c r="AB563" s="62"/>
    </row>
    <row r="564">
      <c r="S564" s="61"/>
      <c r="AB564" s="62"/>
    </row>
    <row r="565">
      <c r="S565" s="61"/>
      <c r="AB565" s="62"/>
    </row>
    <row r="566">
      <c r="S566" s="61"/>
      <c r="AB566" s="62"/>
    </row>
    <row r="567">
      <c r="S567" s="61"/>
      <c r="AB567" s="62"/>
    </row>
    <row r="568">
      <c r="S568" s="61"/>
      <c r="AB568" s="62"/>
    </row>
    <row r="569">
      <c r="S569" s="61"/>
      <c r="AB569" s="62"/>
    </row>
    <row r="570">
      <c r="S570" s="61"/>
      <c r="AB570" s="62"/>
    </row>
    <row r="571">
      <c r="S571" s="61"/>
      <c r="AB571" s="62"/>
    </row>
    <row r="572">
      <c r="S572" s="61"/>
      <c r="AB572" s="62"/>
    </row>
    <row r="573">
      <c r="S573" s="61"/>
      <c r="AB573" s="62"/>
    </row>
    <row r="574">
      <c r="S574" s="61"/>
      <c r="AB574" s="62"/>
    </row>
    <row r="575">
      <c r="S575" s="61"/>
      <c r="AB575" s="62"/>
    </row>
    <row r="576">
      <c r="S576" s="61"/>
      <c r="AB576" s="62"/>
    </row>
    <row r="577">
      <c r="S577" s="61"/>
      <c r="AB577" s="62"/>
    </row>
    <row r="578">
      <c r="S578" s="61"/>
      <c r="AB578" s="62"/>
    </row>
    <row r="579">
      <c r="S579" s="61"/>
      <c r="AB579" s="62"/>
    </row>
    <row r="580">
      <c r="S580" s="61"/>
      <c r="AB580" s="62"/>
    </row>
    <row r="581">
      <c r="S581" s="61"/>
      <c r="AB581" s="62"/>
    </row>
    <row r="582">
      <c r="S582" s="61"/>
      <c r="AB582" s="62"/>
    </row>
    <row r="583">
      <c r="S583" s="61"/>
      <c r="AB583" s="62"/>
    </row>
    <row r="584">
      <c r="S584" s="61"/>
      <c r="AB584" s="62"/>
    </row>
    <row r="585">
      <c r="S585" s="61"/>
      <c r="AB585" s="62"/>
    </row>
    <row r="586">
      <c r="S586" s="61"/>
      <c r="AB586" s="62"/>
    </row>
    <row r="587">
      <c r="S587" s="61"/>
      <c r="AB587" s="62"/>
    </row>
    <row r="588">
      <c r="S588" s="61"/>
      <c r="AB588" s="62"/>
    </row>
    <row r="589">
      <c r="S589" s="61"/>
      <c r="AB589" s="62"/>
    </row>
    <row r="590">
      <c r="S590" s="61"/>
      <c r="AB590" s="62"/>
    </row>
    <row r="591">
      <c r="S591" s="61"/>
      <c r="AB591" s="62"/>
    </row>
    <row r="592">
      <c r="S592" s="61"/>
      <c r="AB592" s="62"/>
    </row>
    <row r="593">
      <c r="S593" s="61"/>
      <c r="AB593" s="62"/>
    </row>
    <row r="594">
      <c r="S594" s="61"/>
      <c r="AB594" s="62"/>
    </row>
    <row r="595">
      <c r="S595" s="61"/>
      <c r="AB595" s="62"/>
    </row>
    <row r="596">
      <c r="S596" s="61"/>
      <c r="AB596" s="62"/>
    </row>
    <row r="597">
      <c r="S597" s="61"/>
      <c r="AB597" s="62"/>
    </row>
    <row r="598">
      <c r="S598" s="61"/>
      <c r="AB598" s="62"/>
    </row>
    <row r="599">
      <c r="S599" s="61"/>
      <c r="AB599" s="62"/>
    </row>
    <row r="600">
      <c r="S600" s="61"/>
      <c r="AB600" s="62"/>
    </row>
    <row r="601">
      <c r="S601" s="61"/>
      <c r="AB601" s="62"/>
    </row>
    <row r="602">
      <c r="S602" s="61"/>
      <c r="AB602" s="62"/>
    </row>
    <row r="603">
      <c r="S603" s="61"/>
      <c r="AB603" s="62"/>
    </row>
    <row r="604">
      <c r="S604" s="61"/>
      <c r="AB604" s="62"/>
    </row>
    <row r="605">
      <c r="S605" s="61"/>
      <c r="AB605" s="62"/>
    </row>
    <row r="606">
      <c r="S606" s="61"/>
      <c r="AB606" s="62"/>
    </row>
    <row r="607">
      <c r="S607" s="61"/>
      <c r="AB607" s="62"/>
    </row>
    <row r="608">
      <c r="S608" s="61"/>
      <c r="AB608" s="62"/>
    </row>
    <row r="609">
      <c r="S609" s="61"/>
      <c r="AB609" s="62"/>
    </row>
    <row r="610">
      <c r="S610" s="61"/>
      <c r="AB610" s="62"/>
    </row>
    <row r="611">
      <c r="S611" s="61"/>
      <c r="AB611" s="62"/>
    </row>
    <row r="612">
      <c r="S612" s="61"/>
      <c r="AB612" s="62"/>
    </row>
    <row r="613">
      <c r="S613" s="61"/>
      <c r="AB613" s="62"/>
    </row>
    <row r="614">
      <c r="S614" s="61"/>
      <c r="AB614" s="62"/>
    </row>
    <row r="615">
      <c r="S615" s="61"/>
      <c r="AB615" s="62"/>
    </row>
    <row r="616">
      <c r="S616" s="61"/>
      <c r="AB616" s="62"/>
    </row>
    <row r="617">
      <c r="S617" s="61"/>
      <c r="AB617" s="62"/>
    </row>
    <row r="618">
      <c r="S618" s="61"/>
      <c r="AB618" s="62"/>
    </row>
    <row r="619">
      <c r="S619" s="61"/>
      <c r="AB619" s="62"/>
    </row>
    <row r="620">
      <c r="S620" s="61"/>
      <c r="AB620" s="62"/>
    </row>
    <row r="621">
      <c r="S621" s="61"/>
      <c r="AB621" s="62"/>
    </row>
    <row r="622">
      <c r="S622" s="61"/>
      <c r="AB622" s="62"/>
    </row>
    <row r="623">
      <c r="S623" s="61"/>
      <c r="AB623" s="62"/>
    </row>
    <row r="624">
      <c r="S624" s="61"/>
      <c r="AB624" s="62"/>
    </row>
    <row r="625">
      <c r="S625" s="61"/>
      <c r="AB625" s="62"/>
    </row>
    <row r="626">
      <c r="S626" s="61"/>
      <c r="AB626" s="62"/>
    </row>
    <row r="627">
      <c r="S627" s="61"/>
      <c r="AB627" s="62"/>
    </row>
    <row r="628">
      <c r="S628" s="61"/>
      <c r="AB628" s="62"/>
    </row>
    <row r="629">
      <c r="S629" s="61"/>
      <c r="AB629" s="62"/>
    </row>
    <row r="630">
      <c r="S630" s="61"/>
      <c r="AB630" s="62"/>
    </row>
    <row r="631">
      <c r="S631" s="61"/>
      <c r="AB631" s="62"/>
    </row>
    <row r="632">
      <c r="S632" s="61"/>
      <c r="AB632" s="62"/>
    </row>
    <row r="633">
      <c r="S633" s="61"/>
      <c r="AB633" s="62"/>
    </row>
    <row r="634">
      <c r="S634" s="61"/>
      <c r="AB634" s="62"/>
    </row>
    <row r="635">
      <c r="S635" s="61"/>
      <c r="AB635" s="62"/>
    </row>
    <row r="636">
      <c r="S636" s="61"/>
      <c r="AB636" s="62"/>
    </row>
    <row r="637">
      <c r="S637" s="61"/>
      <c r="AB637" s="62"/>
    </row>
    <row r="638">
      <c r="S638" s="61"/>
      <c r="AB638" s="62"/>
    </row>
    <row r="639">
      <c r="S639" s="61"/>
      <c r="AB639" s="62"/>
    </row>
    <row r="640">
      <c r="S640" s="61"/>
      <c r="AB640" s="62"/>
    </row>
    <row r="641">
      <c r="S641" s="61"/>
      <c r="AB641" s="62"/>
    </row>
    <row r="642">
      <c r="S642" s="61"/>
      <c r="AB642" s="62"/>
    </row>
    <row r="643">
      <c r="S643" s="61"/>
      <c r="AB643" s="62"/>
    </row>
    <row r="644">
      <c r="S644" s="61"/>
      <c r="AB644" s="62"/>
    </row>
    <row r="645">
      <c r="S645" s="61"/>
      <c r="AB645" s="62"/>
    </row>
    <row r="646">
      <c r="S646" s="61"/>
      <c r="AB646" s="62"/>
    </row>
    <row r="647">
      <c r="S647" s="61"/>
      <c r="AB647" s="62"/>
    </row>
    <row r="648">
      <c r="S648" s="61"/>
      <c r="AB648" s="62"/>
    </row>
    <row r="649">
      <c r="S649" s="61"/>
      <c r="AB649" s="62"/>
    </row>
    <row r="650">
      <c r="S650" s="61"/>
      <c r="AB650" s="62"/>
    </row>
    <row r="651">
      <c r="S651" s="61"/>
      <c r="AB651" s="62"/>
    </row>
    <row r="652">
      <c r="S652" s="61"/>
      <c r="AB652" s="62"/>
    </row>
    <row r="653">
      <c r="S653" s="61"/>
      <c r="AB653" s="62"/>
    </row>
    <row r="654">
      <c r="S654" s="61"/>
      <c r="AB654" s="62"/>
    </row>
    <row r="655">
      <c r="S655" s="61"/>
      <c r="AB655" s="62"/>
    </row>
    <row r="656">
      <c r="S656" s="61"/>
      <c r="AB656" s="62"/>
    </row>
    <row r="657">
      <c r="S657" s="61"/>
      <c r="AB657" s="62"/>
    </row>
    <row r="658">
      <c r="S658" s="61"/>
      <c r="AB658" s="62"/>
    </row>
    <row r="659">
      <c r="S659" s="61"/>
      <c r="AB659" s="62"/>
    </row>
    <row r="660">
      <c r="S660" s="61"/>
      <c r="AB660" s="62"/>
    </row>
    <row r="661">
      <c r="S661" s="61"/>
      <c r="AB661" s="62"/>
    </row>
    <row r="662">
      <c r="S662" s="61"/>
      <c r="AB662" s="62"/>
    </row>
    <row r="663">
      <c r="S663" s="61"/>
      <c r="AB663" s="62"/>
    </row>
    <row r="664">
      <c r="S664" s="61"/>
      <c r="AB664" s="62"/>
    </row>
    <row r="665">
      <c r="S665" s="61"/>
      <c r="AB665" s="62"/>
    </row>
    <row r="666">
      <c r="S666" s="61"/>
      <c r="AB666" s="62"/>
    </row>
    <row r="667">
      <c r="S667" s="61"/>
      <c r="AB667" s="62"/>
    </row>
    <row r="668">
      <c r="S668" s="61"/>
      <c r="AB668" s="62"/>
    </row>
    <row r="669">
      <c r="S669" s="61"/>
      <c r="AB669" s="62"/>
    </row>
    <row r="670">
      <c r="S670" s="61"/>
      <c r="AB670" s="62"/>
    </row>
    <row r="671">
      <c r="S671" s="61"/>
      <c r="AB671" s="62"/>
    </row>
    <row r="672">
      <c r="S672" s="61"/>
      <c r="AB672" s="62"/>
    </row>
    <row r="673">
      <c r="S673" s="61"/>
      <c r="AB673" s="62"/>
    </row>
    <row r="674">
      <c r="S674" s="61"/>
      <c r="AB674" s="62"/>
    </row>
    <row r="675">
      <c r="S675" s="61"/>
      <c r="AB675" s="62"/>
    </row>
    <row r="676">
      <c r="S676" s="61"/>
      <c r="AB676" s="62"/>
    </row>
    <row r="677">
      <c r="S677" s="61"/>
      <c r="AB677" s="62"/>
    </row>
    <row r="678">
      <c r="S678" s="61"/>
      <c r="AB678" s="62"/>
    </row>
    <row r="679">
      <c r="S679" s="61"/>
      <c r="AB679" s="62"/>
    </row>
    <row r="680">
      <c r="S680" s="61"/>
      <c r="AB680" s="62"/>
    </row>
    <row r="681">
      <c r="S681" s="61"/>
      <c r="AB681" s="62"/>
    </row>
    <row r="682">
      <c r="S682" s="61"/>
      <c r="AB682" s="62"/>
    </row>
    <row r="683">
      <c r="S683" s="61"/>
      <c r="AB683" s="62"/>
    </row>
    <row r="684">
      <c r="S684" s="61"/>
      <c r="AB684" s="62"/>
    </row>
    <row r="685">
      <c r="S685" s="61"/>
      <c r="AB685" s="62"/>
    </row>
    <row r="686">
      <c r="S686" s="61"/>
      <c r="AB686" s="62"/>
    </row>
    <row r="687">
      <c r="S687" s="61"/>
      <c r="AB687" s="62"/>
    </row>
    <row r="688">
      <c r="S688" s="61"/>
      <c r="AB688" s="62"/>
    </row>
    <row r="689">
      <c r="S689" s="61"/>
      <c r="AB689" s="62"/>
    </row>
    <row r="690">
      <c r="S690" s="61"/>
      <c r="AB690" s="62"/>
    </row>
    <row r="691">
      <c r="S691" s="61"/>
      <c r="AB691" s="62"/>
    </row>
    <row r="692">
      <c r="S692" s="61"/>
      <c r="AB692" s="62"/>
    </row>
    <row r="693">
      <c r="S693" s="61"/>
      <c r="AB693" s="62"/>
    </row>
    <row r="694">
      <c r="S694" s="61"/>
      <c r="AB694" s="62"/>
    </row>
    <row r="695">
      <c r="S695" s="61"/>
      <c r="AB695" s="62"/>
    </row>
    <row r="696">
      <c r="S696" s="61"/>
      <c r="AB696" s="62"/>
    </row>
    <row r="697">
      <c r="S697" s="61"/>
      <c r="AB697" s="62"/>
    </row>
    <row r="698">
      <c r="S698" s="61"/>
      <c r="AB698" s="62"/>
    </row>
    <row r="699">
      <c r="S699" s="61"/>
      <c r="AB699" s="62"/>
    </row>
    <row r="700">
      <c r="S700" s="61"/>
      <c r="AB700" s="62"/>
    </row>
    <row r="701">
      <c r="S701" s="61"/>
      <c r="AB701" s="62"/>
    </row>
    <row r="702">
      <c r="S702" s="61"/>
      <c r="AB702" s="62"/>
    </row>
    <row r="703">
      <c r="S703" s="61"/>
      <c r="AB703" s="62"/>
    </row>
    <row r="704">
      <c r="S704" s="61"/>
      <c r="AB704" s="62"/>
    </row>
    <row r="705">
      <c r="S705" s="61"/>
      <c r="AB705" s="62"/>
    </row>
    <row r="706">
      <c r="S706" s="61"/>
      <c r="AB706" s="62"/>
    </row>
    <row r="707">
      <c r="S707" s="61"/>
      <c r="AB707" s="62"/>
    </row>
    <row r="708">
      <c r="S708" s="61"/>
      <c r="AB708" s="62"/>
    </row>
    <row r="709">
      <c r="S709" s="61"/>
      <c r="AB709" s="62"/>
    </row>
    <row r="710">
      <c r="S710" s="61"/>
      <c r="AB710" s="62"/>
    </row>
    <row r="711">
      <c r="S711" s="61"/>
      <c r="AB711" s="62"/>
    </row>
    <row r="712">
      <c r="S712" s="61"/>
      <c r="AB712" s="62"/>
    </row>
    <row r="713">
      <c r="S713" s="61"/>
      <c r="AB713" s="62"/>
    </row>
    <row r="714">
      <c r="S714" s="61"/>
      <c r="AB714" s="62"/>
    </row>
    <row r="715">
      <c r="S715" s="61"/>
      <c r="AB715" s="62"/>
    </row>
    <row r="716">
      <c r="S716" s="61"/>
      <c r="AB716" s="62"/>
    </row>
    <row r="717">
      <c r="S717" s="61"/>
      <c r="AB717" s="62"/>
    </row>
    <row r="718">
      <c r="S718" s="61"/>
      <c r="AB718" s="62"/>
    </row>
    <row r="719">
      <c r="S719" s="61"/>
      <c r="AB719" s="62"/>
    </row>
    <row r="720">
      <c r="S720" s="61"/>
      <c r="AB720" s="62"/>
    </row>
    <row r="721">
      <c r="S721" s="61"/>
      <c r="AB721" s="62"/>
    </row>
    <row r="722">
      <c r="S722" s="61"/>
      <c r="AB722" s="62"/>
    </row>
    <row r="723">
      <c r="S723" s="61"/>
      <c r="AB723" s="62"/>
    </row>
    <row r="724">
      <c r="S724" s="61"/>
      <c r="AB724" s="62"/>
    </row>
    <row r="725">
      <c r="S725" s="61"/>
      <c r="AB725" s="62"/>
    </row>
    <row r="726">
      <c r="S726" s="61"/>
      <c r="AB726" s="62"/>
    </row>
    <row r="727">
      <c r="S727" s="61"/>
      <c r="AB727" s="62"/>
    </row>
    <row r="728">
      <c r="S728" s="61"/>
      <c r="AB728" s="62"/>
    </row>
    <row r="729">
      <c r="S729" s="61"/>
      <c r="AB729" s="62"/>
    </row>
    <row r="730">
      <c r="S730" s="61"/>
      <c r="AB730" s="62"/>
    </row>
    <row r="731">
      <c r="S731" s="61"/>
      <c r="AB731" s="62"/>
    </row>
    <row r="732">
      <c r="S732" s="61"/>
      <c r="AB732" s="62"/>
    </row>
    <row r="733">
      <c r="S733" s="61"/>
      <c r="AB733" s="62"/>
    </row>
    <row r="734">
      <c r="S734" s="61"/>
      <c r="AB734" s="62"/>
    </row>
    <row r="735">
      <c r="S735" s="61"/>
      <c r="AB735" s="62"/>
    </row>
    <row r="736">
      <c r="S736" s="61"/>
      <c r="AB736" s="62"/>
    </row>
    <row r="737">
      <c r="S737" s="61"/>
      <c r="AB737" s="62"/>
    </row>
    <row r="738">
      <c r="S738" s="61"/>
      <c r="AB738" s="62"/>
    </row>
    <row r="739">
      <c r="S739" s="61"/>
      <c r="AB739" s="62"/>
    </row>
    <row r="740">
      <c r="S740" s="61"/>
      <c r="AB740" s="62"/>
    </row>
    <row r="741">
      <c r="S741" s="61"/>
      <c r="AB741" s="62"/>
    </row>
    <row r="742">
      <c r="S742" s="61"/>
      <c r="AB742" s="62"/>
    </row>
    <row r="743">
      <c r="S743" s="61"/>
      <c r="AB743" s="62"/>
    </row>
    <row r="744">
      <c r="S744" s="61"/>
      <c r="AB744" s="62"/>
    </row>
    <row r="745">
      <c r="S745" s="61"/>
      <c r="AB745" s="62"/>
    </row>
    <row r="746">
      <c r="S746" s="61"/>
      <c r="AB746" s="62"/>
    </row>
    <row r="747">
      <c r="S747" s="61"/>
      <c r="AB747" s="62"/>
    </row>
    <row r="748">
      <c r="S748" s="61"/>
      <c r="AB748" s="62"/>
    </row>
    <row r="749">
      <c r="S749" s="61"/>
      <c r="AB749" s="62"/>
    </row>
    <row r="750">
      <c r="S750" s="61"/>
      <c r="AB750" s="62"/>
    </row>
    <row r="751">
      <c r="S751" s="61"/>
      <c r="AB751" s="62"/>
    </row>
    <row r="752">
      <c r="S752" s="61"/>
      <c r="AB752" s="62"/>
    </row>
    <row r="753">
      <c r="S753" s="61"/>
      <c r="AB753" s="62"/>
    </row>
    <row r="754">
      <c r="S754" s="61"/>
      <c r="AB754" s="62"/>
    </row>
    <row r="755">
      <c r="S755" s="61"/>
      <c r="AB755" s="62"/>
    </row>
    <row r="756">
      <c r="S756" s="61"/>
      <c r="AB756" s="62"/>
    </row>
    <row r="757">
      <c r="S757" s="61"/>
      <c r="AB757" s="62"/>
    </row>
    <row r="758">
      <c r="S758" s="61"/>
      <c r="AB758" s="62"/>
    </row>
    <row r="759">
      <c r="S759" s="61"/>
      <c r="AB759" s="62"/>
    </row>
    <row r="760">
      <c r="S760" s="61"/>
      <c r="AB760" s="62"/>
    </row>
    <row r="761">
      <c r="S761" s="61"/>
      <c r="AB761" s="62"/>
    </row>
    <row r="762">
      <c r="S762" s="61"/>
      <c r="AB762" s="62"/>
    </row>
    <row r="763">
      <c r="S763" s="61"/>
      <c r="AB763" s="62"/>
    </row>
    <row r="764">
      <c r="S764" s="61"/>
      <c r="AB764" s="62"/>
    </row>
    <row r="765">
      <c r="S765" s="61"/>
      <c r="AB765" s="62"/>
    </row>
    <row r="766">
      <c r="S766" s="61"/>
      <c r="AB766" s="62"/>
    </row>
    <row r="767">
      <c r="S767" s="61"/>
      <c r="AB767" s="62"/>
    </row>
    <row r="768">
      <c r="S768" s="61"/>
      <c r="AB768" s="62"/>
    </row>
    <row r="769">
      <c r="S769" s="61"/>
      <c r="AB769" s="62"/>
    </row>
    <row r="770">
      <c r="S770" s="61"/>
      <c r="AB770" s="62"/>
    </row>
    <row r="771">
      <c r="S771" s="61"/>
      <c r="AB771" s="62"/>
    </row>
    <row r="772">
      <c r="S772" s="61"/>
      <c r="AB772" s="62"/>
    </row>
    <row r="773">
      <c r="S773" s="61"/>
      <c r="AB773" s="62"/>
    </row>
    <row r="774">
      <c r="S774" s="61"/>
      <c r="AB774" s="62"/>
    </row>
    <row r="775">
      <c r="S775" s="61"/>
      <c r="AB775" s="62"/>
    </row>
    <row r="776">
      <c r="S776" s="61"/>
      <c r="AB776" s="62"/>
    </row>
    <row r="777">
      <c r="S777" s="61"/>
      <c r="AB777" s="62"/>
    </row>
    <row r="778">
      <c r="S778" s="61"/>
      <c r="AB778" s="62"/>
    </row>
    <row r="779">
      <c r="S779" s="61"/>
      <c r="AB779" s="62"/>
    </row>
    <row r="780">
      <c r="S780" s="61"/>
      <c r="AB780" s="62"/>
    </row>
    <row r="781">
      <c r="S781" s="61"/>
      <c r="AB781" s="62"/>
    </row>
    <row r="782">
      <c r="S782" s="61"/>
      <c r="AB782" s="62"/>
    </row>
    <row r="783">
      <c r="S783" s="61"/>
      <c r="AB783" s="62"/>
    </row>
    <row r="784">
      <c r="S784" s="61"/>
      <c r="AB784" s="62"/>
    </row>
    <row r="785">
      <c r="S785" s="61"/>
      <c r="AB785" s="62"/>
    </row>
    <row r="786">
      <c r="S786" s="61"/>
      <c r="AB786" s="62"/>
    </row>
    <row r="787">
      <c r="S787" s="61"/>
      <c r="AB787" s="62"/>
    </row>
    <row r="788">
      <c r="S788" s="61"/>
      <c r="AB788" s="62"/>
    </row>
    <row r="789">
      <c r="S789" s="61"/>
      <c r="AB789" s="62"/>
    </row>
    <row r="790">
      <c r="S790" s="61"/>
      <c r="AB790" s="62"/>
    </row>
    <row r="791">
      <c r="S791" s="61"/>
      <c r="AB791" s="62"/>
    </row>
    <row r="792">
      <c r="S792" s="61"/>
      <c r="AB792" s="62"/>
    </row>
    <row r="793">
      <c r="S793" s="61"/>
      <c r="AB793" s="62"/>
    </row>
    <row r="794">
      <c r="S794" s="61"/>
      <c r="AB794" s="62"/>
    </row>
    <row r="795">
      <c r="S795" s="61"/>
      <c r="AB795" s="62"/>
    </row>
    <row r="796">
      <c r="S796" s="61"/>
      <c r="AB796" s="62"/>
    </row>
    <row r="797">
      <c r="S797" s="61"/>
      <c r="AB797" s="62"/>
    </row>
    <row r="798">
      <c r="S798" s="61"/>
      <c r="AB798" s="62"/>
    </row>
    <row r="799">
      <c r="S799" s="61"/>
      <c r="AB799" s="62"/>
    </row>
    <row r="800">
      <c r="S800" s="61"/>
      <c r="AB800" s="62"/>
    </row>
    <row r="801">
      <c r="S801" s="61"/>
      <c r="AB801" s="62"/>
    </row>
    <row r="802">
      <c r="S802" s="61"/>
      <c r="AB802" s="62"/>
    </row>
    <row r="803">
      <c r="S803" s="61"/>
      <c r="AB803" s="62"/>
    </row>
    <row r="804">
      <c r="S804" s="61"/>
      <c r="AB804" s="62"/>
    </row>
    <row r="805">
      <c r="S805" s="61"/>
      <c r="AB805" s="62"/>
    </row>
    <row r="806">
      <c r="S806" s="61"/>
      <c r="AB806" s="62"/>
    </row>
    <row r="807">
      <c r="S807" s="61"/>
      <c r="AB807" s="62"/>
    </row>
    <row r="808">
      <c r="S808" s="61"/>
      <c r="AB808" s="62"/>
    </row>
    <row r="809">
      <c r="S809" s="61"/>
      <c r="AB809" s="62"/>
    </row>
    <row r="810">
      <c r="S810" s="61"/>
      <c r="AB810" s="62"/>
    </row>
    <row r="811">
      <c r="S811" s="61"/>
      <c r="AB811" s="62"/>
    </row>
    <row r="812">
      <c r="S812" s="61"/>
      <c r="AB812" s="62"/>
    </row>
    <row r="813">
      <c r="S813" s="61"/>
      <c r="AB813" s="62"/>
    </row>
    <row r="814">
      <c r="S814" s="61"/>
      <c r="AB814" s="62"/>
    </row>
    <row r="815">
      <c r="S815" s="61"/>
      <c r="AB815" s="62"/>
    </row>
    <row r="816">
      <c r="S816" s="61"/>
      <c r="AB816" s="62"/>
    </row>
    <row r="817">
      <c r="S817" s="61"/>
      <c r="AB817" s="62"/>
    </row>
    <row r="818">
      <c r="S818" s="61"/>
      <c r="AB818" s="62"/>
    </row>
    <row r="819">
      <c r="S819" s="61"/>
      <c r="AB819" s="62"/>
    </row>
    <row r="820">
      <c r="S820" s="61"/>
      <c r="AB820" s="62"/>
    </row>
    <row r="821">
      <c r="S821" s="61"/>
      <c r="AB821" s="62"/>
    </row>
    <row r="822">
      <c r="S822" s="61"/>
      <c r="AB822" s="62"/>
    </row>
    <row r="823">
      <c r="S823" s="61"/>
      <c r="AB823" s="62"/>
    </row>
    <row r="824">
      <c r="S824" s="61"/>
      <c r="AB824" s="62"/>
    </row>
    <row r="825">
      <c r="S825" s="61"/>
      <c r="AB825" s="62"/>
    </row>
    <row r="826">
      <c r="S826" s="61"/>
      <c r="AB826" s="62"/>
    </row>
    <row r="827">
      <c r="S827" s="61"/>
      <c r="AB827" s="62"/>
    </row>
    <row r="828">
      <c r="S828" s="61"/>
      <c r="AB828" s="62"/>
    </row>
    <row r="829">
      <c r="S829" s="61"/>
      <c r="AB829" s="62"/>
    </row>
    <row r="830">
      <c r="S830" s="61"/>
      <c r="AB830" s="62"/>
    </row>
    <row r="831">
      <c r="S831" s="61"/>
      <c r="AB831" s="62"/>
    </row>
    <row r="832">
      <c r="S832" s="61"/>
      <c r="AB832" s="62"/>
    </row>
    <row r="833">
      <c r="S833" s="61"/>
      <c r="AB833" s="62"/>
    </row>
    <row r="834">
      <c r="S834" s="61"/>
      <c r="AB834" s="62"/>
    </row>
    <row r="835">
      <c r="S835" s="61"/>
      <c r="AB835" s="62"/>
    </row>
    <row r="836">
      <c r="S836" s="61"/>
      <c r="AB836" s="62"/>
    </row>
    <row r="837">
      <c r="S837" s="61"/>
      <c r="AB837" s="62"/>
    </row>
    <row r="838">
      <c r="S838" s="61"/>
      <c r="AB838" s="62"/>
    </row>
    <row r="839">
      <c r="S839" s="61"/>
      <c r="AB839" s="62"/>
    </row>
    <row r="840">
      <c r="S840" s="61"/>
      <c r="AB840" s="62"/>
    </row>
    <row r="841">
      <c r="S841" s="61"/>
      <c r="AB841" s="62"/>
    </row>
    <row r="842">
      <c r="S842" s="61"/>
      <c r="AB842" s="62"/>
    </row>
    <row r="843">
      <c r="S843" s="61"/>
      <c r="AB843" s="62"/>
    </row>
    <row r="844">
      <c r="S844" s="61"/>
      <c r="AB844" s="62"/>
    </row>
    <row r="845">
      <c r="S845" s="61"/>
      <c r="AB845" s="62"/>
    </row>
    <row r="846">
      <c r="S846" s="61"/>
      <c r="AB846" s="62"/>
    </row>
    <row r="847">
      <c r="S847" s="61"/>
      <c r="AB847" s="62"/>
    </row>
    <row r="848">
      <c r="S848" s="61"/>
      <c r="AB848" s="62"/>
    </row>
    <row r="849">
      <c r="S849" s="61"/>
      <c r="AB849" s="62"/>
    </row>
    <row r="850">
      <c r="S850" s="61"/>
      <c r="AB850" s="62"/>
    </row>
    <row r="851">
      <c r="S851" s="61"/>
      <c r="AB851" s="62"/>
    </row>
    <row r="852">
      <c r="S852" s="61"/>
      <c r="AB852" s="62"/>
    </row>
    <row r="853">
      <c r="S853" s="61"/>
      <c r="AB853" s="62"/>
    </row>
    <row r="854">
      <c r="S854" s="61"/>
      <c r="AB854" s="62"/>
    </row>
    <row r="855">
      <c r="S855" s="61"/>
      <c r="AB855" s="62"/>
    </row>
    <row r="856">
      <c r="S856" s="61"/>
      <c r="AB856" s="62"/>
    </row>
    <row r="857">
      <c r="S857" s="61"/>
      <c r="AB857" s="62"/>
    </row>
    <row r="858">
      <c r="S858" s="61"/>
      <c r="AB858" s="62"/>
    </row>
    <row r="859">
      <c r="S859" s="61"/>
      <c r="AB859" s="62"/>
    </row>
    <row r="860">
      <c r="S860" s="61"/>
      <c r="AB860" s="62"/>
    </row>
    <row r="861">
      <c r="S861" s="61"/>
      <c r="AB861" s="62"/>
    </row>
    <row r="862">
      <c r="S862" s="61"/>
      <c r="AB862" s="62"/>
    </row>
    <row r="863">
      <c r="S863" s="61"/>
      <c r="AB863" s="62"/>
    </row>
    <row r="864">
      <c r="S864" s="61"/>
      <c r="AB864" s="62"/>
    </row>
    <row r="865">
      <c r="S865" s="61"/>
      <c r="AB865" s="62"/>
    </row>
    <row r="866">
      <c r="S866" s="61"/>
      <c r="AB866" s="62"/>
    </row>
    <row r="867">
      <c r="S867" s="61"/>
      <c r="AB867" s="62"/>
    </row>
    <row r="868">
      <c r="S868" s="61"/>
      <c r="AB868" s="62"/>
    </row>
    <row r="869">
      <c r="S869" s="61"/>
      <c r="AB869" s="62"/>
    </row>
    <row r="870">
      <c r="S870" s="61"/>
      <c r="AB870" s="62"/>
    </row>
    <row r="871">
      <c r="S871" s="61"/>
      <c r="AB871" s="62"/>
    </row>
    <row r="872">
      <c r="S872" s="61"/>
      <c r="AB872" s="62"/>
    </row>
    <row r="873">
      <c r="S873" s="61"/>
      <c r="AB873" s="62"/>
    </row>
    <row r="874">
      <c r="S874" s="61"/>
      <c r="AB874" s="62"/>
    </row>
    <row r="875">
      <c r="S875" s="61"/>
      <c r="AB875" s="62"/>
    </row>
    <row r="876">
      <c r="S876" s="61"/>
      <c r="AB876" s="62"/>
    </row>
    <row r="877">
      <c r="S877" s="61"/>
      <c r="AB877" s="62"/>
    </row>
    <row r="878">
      <c r="S878" s="61"/>
      <c r="AB878" s="62"/>
    </row>
    <row r="879">
      <c r="S879" s="61"/>
      <c r="AB879" s="62"/>
    </row>
    <row r="880">
      <c r="S880" s="61"/>
      <c r="AB880" s="62"/>
    </row>
    <row r="881">
      <c r="S881" s="61"/>
      <c r="AB881" s="62"/>
    </row>
    <row r="882">
      <c r="S882" s="61"/>
      <c r="AB882" s="62"/>
    </row>
    <row r="883">
      <c r="S883" s="61"/>
      <c r="AB883" s="62"/>
    </row>
    <row r="884">
      <c r="S884" s="61"/>
      <c r="AB884" s="62"/>
    </row>
    <row r="885">
      <c r="S885" s="61"/>
      <c r="AB885" s="62"/>
    </row>
    <row r="886">
      <c r="S886" s="61"/>
      <c r="AB886" s="62"/>
    </row>
    <row r="887">
      <c r="S887" s="61"/>
      <c r="AB887" s="62"/>
    </row>
    <row r="888">
      <c r="S888" s="61"/>
      <c r="AB888" s="62"/>
    </row>
    <row r="889">
      <c r="S889" s="61"/>
      <c r="AB889" s="62"/>
    </row>
    <row r="890">
      <c r="S890" s="61"/>
      <c r="AB890" s="62"/>
    </row>
    <row r="891">
      <c r="S891" s="61"/>
      <c r="AB891" s="62"/>
    </row>
    <row r="892">
      <c r="S892" s="61"/>
      <c r="AB892" s="62"/>
    </row>
    <row r="893">
      <c r="S893" s="61"/>
      <c r="AB893" s="62"/>
    </row>
    <row r="894">
      <c r="S894" s="61"/>
      <c r="AB894" s="62"/>
    </row>
    <row r="895">
      <c r="S895" s="61"/>
      <c r="AB895" s="62"/>
    </row>
    <row r="896">
      <c r="S896" s="61"/>
      <c r="AB896" s="62"/>
    </row>
    <row r="897">
      <c r="S897" s="61"/>
      <c r="AB897" s="62"/>
    </row>
    <row r="898">
      <c r="S898" s="61"/>
      <c r="AB898" s="62"/>
    </row>
    <row r="899">
      <c r="S899" s="61"/>
      <c r="AB899" s="62"/>
    </row>
    <row r="900">
      <c r="S900" s="61"/>
      <c r="AB900" s="62"/>
    </row>
    <row r="901">
      <c r="S901" s="61"/>
      <c r="AB901" s="62"/>
    </row>
    <row r="902">
      <c r="S902" s="61"/>
      <c r="AB902" s="62"/>
    </row>
    <row r="903">
      <c r="S903" s="61"/>
      <c r="AB903" s="62"/>
    </row>
    <row r="904">
      <c r="S904" s="61"/>
      <c r="AB904" s="62"/>
    </row>
    <row r="905">
      <c r="S905" s="61"/>
      <c r="AB905" s="62"/>
    </row>
    <row r="906">
      <c r="S906" s="61"/>
      <c r="AB906" s="62"/>
    </row>
    <row r="907">
      <c r="S907" s="61"/>
      <c r="AB907" s="62"/>
    </row>
    <row r="908">
      <c r="S908" s="61"/>
      <c r="AB908" s="62"/>
    </row>
    <row r="909">
      <c r="S909" s="61"/>
      <c r="AB909" s="62"/>
    </row>
    <row r="910">
      <c r="S910" s="61"/>
      <c r="AB910" s="62"/>
    </row>
    <row r="911">
      <c r="S911" s="61"/>
      <c r="AB911" s="62"/>
    </row>
    <row r="912">
      <c r="S912" s="61"/>
      <c r="AB912" s="62"/>
    </row>
    <row r="913">
      <c r="S913" s="61"/>
      <c r="AB913" s="62"/>
    </row>
    <row r="914">
      <c r="S914" s="61"/>
      <c r="AB914" s="62"/>
    </row>
    <row r="915">
      <c r="S915" s="61"/>
      <c r="AB915" s="62"/>
    </row>
    <row r="916">
      <c r="S916" s="61"/>
      <c r="AB916" s="62"/>
    </row>
    <row r="917">
      <c r="S917" s="61"/>
      <c r="AB917" s="62"/>
    </row>
    <row r="918">
      <c r="S918" s="61"/>
      <c r="AB918" s="62"/>
    </row>
    <row r="919">
      <c r="S919" s="61"/>
      <c r="AB919" s="62"/>
    </row>
    <row r="920">
      <c r="S920" s="61"/>
      <c r="AB920" s="62"/>
    </row>
    <row r="921">
      <c r="S921" s="61"/>
      <c r="AB921" s="62"/>
    </row>
    <row r="922">
      <c r="S922" s="61"/>
      <c r="AB922" s="62"/>
    </row>
    <row r="923">
      <c r="S923" s="61"/>
      <c r="AB923" s="62"/>
    </row>
    <row r="924">
      <c r="S924" s="61"/>
      <c r="AB924" s="62"/>
    </row>
    <row r="925">
      <c r="S925" s="61"/>
      <c r="AB925" s="62"/>
    </row>
    <row r="926">
      <c r="S926" s="61"/>
      <c r="AB926" s="62"/>
    </row>
    <row r="927">
      <c r="S927" s="61"/>
      <c r="AB927" s="62"/>
    </row>
    <row r="928">
      <c r="S928" s="61"/>
      <c r="AB928" s="62"/>
    </row>
    <row r="929">
      <c r="S929" s="61"/>
      <c r="AB929" s="62"/>
    </row>
    <row r="930">
      <c r="S930" s="61"/>
      <c r="AB930" s="62"/>
    </row>
    <row r="931">
      <c r="S931" s="61"/>
      <c r="AB931" s="62"/>
    </row>
    <row r="932">
      <c r="S932" s="61"/>
      <c r="AB932" s="62"/>
    </row>
    <row r="933">
      <c r="S933" s="61"/>
      <c r="AB933" s="62"/>
    </row>
    <row r="934">
      <c r="S934" s="61"/>
      <c r="AB934" s="62"/>
    </row>
    <row r="935">
      <c r="S935" s="61"/>
      <c r="AB935" s="62"/>
    </row>
    <row r="936">
      <c r="S936" s="61"/>
      <c r="AB936" s="62"/>
    </row>
    <row r="937">
      <c r="S937" s="61"/>
      <c r="AB937" s="62"/>
    </row>
    <row r="938">
      <c r="S938" s="61"/>
      <c r="AB938" s="62"/>
    </row>
    <row r="939">
      <c r="S939" s="61"/>
      <c r="AB939" s="62"/>
    </row>
    <row r="940">
      <c r="S940" s="61"/>
      <c r="AB940" s="62"/>
    </row>
    <row r="941">
      <c r="S941" s="61"/>
      <c r="AB941" s="62"/>
    </row>
    <row r="942">
      <c r="S942" s="61"/>
      <c r="AB942" s="62"/>
    </row>
    <row r="943">
      <c r="S943" s="61"/>
      <c r="AB943" s="62"/>
    </row>
    <row r="944">
      <c r="S944" s="61"/>
      <c r="AB944" s="62"/>
    </row>
    <row r="945">
      <c r="S945" s="61"/>
      <c r="AB945" s="62"/>
    </row>
    <row r="946">
      <c r="S946" s="61"/>
      <c r="AB946" s="62"/>
    </row>
    <row r="947">
      <c r="S947" s="61"/>
      <c r="AB947" s="62"/>
    </row>
    <row r="948">
      <c r="S948" s="61"/>
      <c r="AB948" s="62"/>
    </row>
    <row r="949">
      <c r="S949" s="61"/>
      <c r="AB949" s="62"/>
    </row>
    <row r="950">
      <c r="S950" s="61"/>
      <c r="AB950" s="62"/>
    </row>
    <row r="951">
      <c r="S951" s="61"/>
      <c r="AB951" s="62"/>
    </row>
    <row r="952">
      <c r="S952" s="61"/>
      <c r="AB952" s="62"/>
    </row>
    <row r="953">
      <c r="S953" s="61"/>
      <c r="AB953" s="62"/>
    </row>
    <row r="954">
      <c r="S954" s="61"/>
      <c r="AB954" s="62"/>
    </row>
    <row r="955">
      <c r="S955" s="61"/>
      <c r="AB955" s="62"/>
    </row>
    <row r="956">
      <c r="S956" s="61"/>
      <c r="AB956" s="62"/>
    </row>
    <row r="957">
      <c r="S957" s="61"/>
      <c r="AB957" s="62"/>
    </row>
    <row r="958">
      <c r="S958" s="61"/>
      <c r="AB958" s="62"/>
    </row>
    <row r="959">
      <c r="S959" s="61"/>
      <c r="AB959" s="62"/>
    </row>
    <row r="960">
      <c r="S960" s="61"/>
      <c r="AB960" s="62"/>
    </row>
    <row r="961">
      <c r="S961" s="61"/>
      <c r="AB961" s="62"/>
    </row>
    <row r="962">
      <c r="S962" s="61"/>
      <c r="AB962" s="62"/>
    </row>
    <row r="963">
      <c r="S963" s="61"/>
      <c r="AB963" s="62"/>
    </row>
    <row r="964">
      <c r="S964" s="61"/>
      <c r="AB964" s="62"/>
    </row>
    <row r="965">
      <c r="S965" s="61"/>
      <c r="AB965" s="62"/>
    </row>
    <row r="966">
      <c r="S966" s="61"/>
      <c r="AB966" s="62"/>
    </row>
    <row r="967">
      <c r="S967" s="61"/>
      <c r="AB967" s="62"/>
    </row>
    <row r="968">
      <c r="S968" s="61"/>
      <c r="AB968" s="62"/>
    </row>
    <row r="969">
      <c r="S969" s="61"/>
      <c r="AB969" s="62"/>
    </row>
    <row r="970">
      <c r="S970" s="61"/>
      <c r="AB970" s="62"/>
    </row>
    <row r="971">
      <c r="S971" s="61"/>
      <c r="AB971" s="62"/>
    </row>
    <row r="972">
      <c r="S972" s="61"/>
      <c r="AB972" s="62"/>
    </row>
    <row r="973">
      <c r="S973" s="61"/>
      <c r="AB973" s="62"/>
    </row>
    <row r="974">
      <c r="S974" s="61"/>
      <c r="AB974" s="62"/>
    </row>
    <row r="975">
      <c r="S975" s="61"/>
      <c r="AB975" s="62"/>
    </row>
    <row r="976">
      <c r="S976" s="61"/>
      <c r="AB976" s="62"/>
    </row>
    <row r="977">
      <c r="S977" s="61"/>
      <c r="AB977" s="62"/>
    </row>
    <row r="978">
      <c r="S978" s="61"/>
      <c r="AB978" s="62"/>
    </row>
    <row r="979">
      <c r="S979" s="61"/>
      <c r="AB979" s="62"/>
    </row>
    <row r="980">
      <c r="S980" s="61"/>
      <c r="AB980" s="62"/>
    </row>
    <row r="981">
      <c r="S981" s="61"/>
      <c r="AB981" s="62"/>
    </row>
    <row r="982">
      <c r="S982" s="61"/>
      <c r="AB982" s="62"/>
    </row>
    <row r="983">
      <c r="S983" s="61"/>
      <c r="AB983" s="62"/>
    </row>
    <row r="984">
      <c r="S984" s="61"/>
      <c r="AB984" s="62"/>
    </row>
    <row r="985">
      <c r="S985" s="61"/>
      <c r="AB985" s="62"/>
    </row>
    <row r="986">
      <c r="S986" s="61"/>
      <c r="AB986" s="62"/>
    </row>
    <row r="987">
      <c r="S987" s="61"/>
      <c r="AB987" s="62"/>
    </row>
    <row r="988">
      <c r="S988" s="61"/>
      <c r="AB988" s="62"/>
    </row>
    <row r="989">
      <c r="S989" s="61"/>
      <c r="AB989" s="62"/>
    </row>
    <row r="990">
      <c r="S990" s="61"/>
      <c r="AB990" s="62"/>
    </row>
    <row r="991">
      <c r="S991" s="61"/>
      <c r="AB991" s="62"/>
    </row>
    <row r="992">
      <c r="S992" s="61"/>
      <c r="AB992" s="62"/>
    </row>
    <row r="993">
      <c r="S993" s="61"/>
      <c r="AB993" s="62"/>
    </row>
    <row r="994">
      <c r="S994" s="61"/>
      <c r="AB994" s="62"/>
    </row>
    <row r="995">
      <c r="S995" s="61"/>
      <c r="AB995" s="62"/>
    </row>
    <row r="996">
      <c r="S996" s="61"/>
      <c r="AB996" s="62"/>
    </row>
    <row r="997">
      <c r="S997" s="61"/>
      <c r="AB997" s="62"/>
    </row>
    <row r="998">
      <c r="S998" s="61"/>
      <c r="AB998" s="62"/>
    </row>
    <row r="999">
      <c r="S999" s="61"/>
      <c r="AB999" s="62"/>
    </row>
    <row r="1000">
      <c r="S1000" s="61"/>
      <c r="AB1000" s="62"/>
    </row>
  </sheetData>
  <mergeCells count="8">
    <mergeCell ref="D2:Z2"/>
    <mergeCell ref="AA2:AP3"/>
    <mergeCell ref="AQ2:AS3"/>
    <mergeCell ref="AT2:AT4"/>
    <mergeCell ref="D3:J3"/>
    <mergeCell ref="K3:S3"/>
    <mergeCell ref="T3:W3"/>
    <mergeCell ref="X3:Z3"/>
  </mergeCells>
  <conditionalFormatting sqref="AT5:AT56">
    <cfRule type="cellIs" dxfId="0" priority="1" operator="greaterThanOrEqual">
      <formula>22</formula>
    </cfRule>
  </conditionalFormatting>
  <conditionalFormatting sqref="AT5:AT56">
    <cfRule type="cellIs" dxfId="1" priority="2" operator="lessThan">
      <formula>22</formula>
    </cfRule>
  </conditionalFormatting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75"/>
    <col customWidth="1" min="9" max="9" width="15.5"/>
    <col customWidth="1" min="17" max="20" width="12.0"/>
    <col customWidth="1" min="21" max="21" width="13.38"/>
    <col customWidth="1" min="22" max="22" width="14.75"/>
    <col customWidth="1" min="23" max="23" width="14.63"/>
    <col customWidth="1" min="24" max="26" width="17.63"/>
    <col customWidth="1" min="27" max="27" width="12.13"/>
    <col customWidth="1" min="28" max="28" width="10.13"/>
    <col customWidth="1" min="29" max="29" width="8.25"/>
    <col customWidth="1" min="30" max="30" width="10.0"/>
    <col customWidth="1" min="31" max="31" width="10.63"/>
    <col customWidth="1" min="32" max="32" width="8.38"/>
    <col customWidth="1" min="33" max="33" width="8.75"/>
    <col customWidth="1" min="34" max="34" width="10.38"/>
    <col customWidth="1" min="35" max="36" width="9.63"/>
    <col customWidth="1" min="37" max="37" width="10.75"/>
    <col customWidth="1" min="38" max="38" width="9.63"/>
    <col customWidth="1" min="39" max="39" width="10.13"/>
    <col customWidth="1" min="40" max="40" width="10.63"/>
    <col customWidth="1" min="41" max="41" width="9.63"/>
    <col customWidth="1" min="42" max="42" width="10.25"/>
    <col customWidth="1" min="43" max="44" width="11.5"/>
    <col customWidth="1" min="45" max="47" width="15.63"/>
    <col customWidth="1" min="48" max="48" width="15.38"/>
    <col customWidth="1" min="49" max="49" width="17.25"/>
    <col customWidth="1" min="50" max="50" width="17.63"/>
  </cols>
  <sheetData>
    <row r="1">
      <c r="A1" s="19" t="s">
        <v>209</v>
      </c>
      <c r="B1" s="18" t="s">
        <v>165</v>
      </c>
      <c r="C1" s="18"/>
      <c r="E1" s="38" t="s">
        <v>168</v>
      </c>
      <c r="F1" s="39">
        <v>718.0</v>
      </c>
      <c r="U1" s="20"/>
      <c r="V1" s="1"/>
      <c r="W1" s="1"/>
      <c r="X1" s="1"/>
      <c r="Y1" s="1"/>
      <c r="Z1" s="1"/>
      <c r="AA1" s="1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</row>
    <row r="2">
      <c r="A2" s="4">
        <f>countif(C6:C985,"=3и2а") + countif(C6:C985,"=3и1б")</f>
        <v>14</v>
      </c>
      <c r="B2" s="4">
        <f>countif(C5:C985,"=3и1а") + countif(C5:C985,"=3и2б")</f>
        <v>5</v>
      </c>
      <c r="C2" s="9"/>
      <c r="D2" s="4"/>
      <c r="E2" s="4"/>
      <c r="F2" s="4"/>
      <c r="G2" s="4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</row>
    <row r="3">
      <c r="D3" s="1" t="s">
        <v>169</v>
      </c>
      <c r="Z3" s="26"/>
      <c r="AA3" s="27" t="s">
        <v>170</v>
      </c>
      <c r="AU3" s="26"/>
      <c r="AV3" s="27" t="s">
        <v>215</v>
      </c>
      <c r="AX3" s="26"/>
      <c r="AY3" s="27" t="s">
        <v>171</v>
      </c>
      <c r="AZ3" s="4"/>
      <c r="BA3" s="4"/>
    </row>
    <row r="4">
      <c r="A4" s="4"/>
      <c r="B4" s="4"/>
      <c r="C4" s="4"/>
      <c r="D4" s="27" t="s">
        <v>256</v>
      </c>
      <c r="H4" s="26"/>
      <c r="I4" s="1" t="s">
        <v>173</v>
      </c>
      <c r="N4" s="26"/>
      <c r="O4" s="64" t="s">
        <v>257</v>
      </c>
      <c r="U4" s="26"/>
      <c r="V4" s="27" t="s">
        <v>258</v>
      </c>
      <c r="Z4" s="26"/>
      <c r="AU4" s="26"/>
      <c r="AX4" s="26"/>
    </row>
    <row r="5">
      <c r="A5" s="4" t="s">
        <v>9</v>
      </c>
      <c r="B5" s="4" t="s">
        <v>10</v>
      </c>
      <c r="C5" s="4" t="s">
        <v>178</v>
      </c>
      <c r="D5" s="1" t="s">
        <v>259</v>
      </c>
      <c r="E5" s="1" t="s">
        <v>221</v>
      </c>
      <c r="F5" s="1" t="s">
        <v>185</v>
      </c>
      <c r="G5" s="1" t="s">
        <v>183</v>
      </c>
      <c r="H5" s="29" t="s">
        <v>260</v>
      </c>
      <c r="I5" s="1" t="s">
        <v>226</v>
      </c>
      <c r="J5" s="1" t="s">
        <v>227</v>
      </c>
      <c r="K5" s="52" t="s">
        <v>261</v>
      </c>
      <c r="L5" s="52" t="s">
        <v>262</v>
      </c>
      <c r="M5" s="1" t="s">
        <v>233</v>
      </c>
      <c r="N5" s="1" t="s">
        <v>263</v>
      </c>
      <c r="O5" s="64" t="s">
        <v>226</v>
      </c>
      <c r="P5" s="1" t="s">
        <v>227</v>
      </c>
      <c r="Q5" s="1" t="s">
        <v>264</v>
      </c>
      <c r="R5" s="1" t="s">
        <v>265</v>
      </c>
      <c r="S5" s="1" t="s">
        <v>266</v>
      </c>
      <c r="T5" s="1" t="s">
        <v>267</v>
      </c>
      <c r="U5" s="65" t="s">
        <v>268</v>
      </c>
      <c r="V5" s="1" t="s">
        <v>269</v>
      </c>
      <c r="W5" s="1" t="s">
        <v>227</v>
      </c>
      <c r="X5" s="52" t="s">
        <v>270</v>
      </c>
      <c r="Y5" s="1" t="s">
        <v>271</v>
      </c>
      <c r="Z5" s="29" t="s">
        <v>272</v>
      </c>
      <c r="AA5" s="1" t="s">
        <v>223</v>
      </c>
      <c r="AB5" s="1" t="s">
        <v>273</v>
      </c>
      <c r="AC5" s="1" t="s">
        <v>274</v>
      </c>
      <c r="AD5" s="1" t="s">
        <v>275</v>
      </c>
      <c r="AE5" s="1" t="s">
        <v>276</v>
      </c>
      <c r="AF5" s="52" t="s">
        <v>261</v>
      </c>
      <c r="AG5" s="52" t="s">
        <v>262</v>
      </c>
      <c r="AH5" s="1" t="s">
        <v>233</v>
      </c>
      <c r="AI5" s="52" t="s">
        <v>234</v>
      </c>
      <c r="AJ5" s="1" t="s">
        <v>264</v>
      </c>
      <c r="AK5" s="1" t="s">
        <v>265</v>
      </c>
      <c r="AL5" s="1" t="s">
        <v>266</v>
      </c>
      <c r="AM5" s="1" t="s">
        <v>267</v>
      </c>
      <c r="AN5" s="1" t="s">
        <v>268</v>
      </c>
      <c r="AO5" s="52" t="s">
        <v>270</v>
      </c>
      <c r="AP5" s="1" t="s">
        <v>271</v>
      </c>
      <c r="AQ5" s="1" t="s">
        <v>272</v>
      </c>
      <c r="AR5" s="1" t="s">
        <v>277</v>
      </c>
      <c r="AS5" s="4" t="s">
        <v>204</v>
      </c>
      <c r="AT5" s="4" t="s">
        <v>278</v>
      </c>
      <c r="AU5" s="66" t="s">
        <v>279</v>
      </c>
      <c r="AV5" s="1" t="s">
        <v>206</v>
      </c>
      <c r="AW5" s="1" t="s">
        <v>254</v>
      </c>
      <c r="AX5" s="29" t="s">
        <v>280</v>
      </c>
      <c r="AZ5" s="4"/>
      <c r="BA5" s="4"/>
    </row>
    <row r="6">
      <c r="A6" s="67" t="s">
        <v>19</v>
      </c>
      <c r="B6" s="68" t="str">
        <f t="array" ref="B6">INDEX('Svi studenti'!$C$2:$C985,MATCH(A6, 'Svi studenti'!$B$2:$B985, 0))</f>
        <v>Видаковић, Ана</v>
      </c>
      <c r="C6" s="31" t="str">
        <f t="array" ref="C6">iferror(iNDEX('Svi studenti'!$G$2:$G985,MATCH(A6, 'Svi studenti'!$B$2:$B985, 0)),"---")</f>
        <v>3и1а</v>
      </c>
      <c r="D6" s="4">
        <v>1.5</v>
      </c>
      <c r="E6" s="4">
        <v>5.0</v>
      </c>
      <c r="F6" s="4">
        <v>3.0</v>
      </c>
      <c r="G6" s="4">
        <v>2.0</v>
      </c>
      <c r="H6" s="4">
        <v>2.0</v>
      </c>
      <c r="I6" s="69">
        <v>3.0</v>
      </c>
      <c r="J6" s="4">
        <v>2.0</v>
      </c>
      <c r="K6" s="4">
        <v>0.0</v>
      </c>
      <c r="L6" s="4">
        <v>0.0</v>
      </c>
      <c r="M6" s="4">
        <v>0.0</v>
      </c>
      <c r="N6" s="4">
        <v>0.0</v>
      </c>
      <c r="O6" s="69">
        <v>0.0</v>
      </c>
      <c r="P6" s="4">
        <v>0.0</v>
      </c>
      <c r="Q6" s="4">
        <v>0.0</v>
      </c>
      <c r="R6" s="4">
        <v>0.0</v>
      </c>
      <c r="S6" s="4">
        <v>0.0</v>
      </c>
      <c r="T6" s="4">
        <v>0.0</v>
      </c>
      <c r="U6" s="29">
        <v>0.0</v>
      </c>
      <c r="V6" s="1">
        <v>0.0</v>
      </c>
      <c r="W6" s="1">
        <v>0.0</v>
      </c>
      <c r="X6" s="1">
        <v>0.0</v>
      </c>
      <c r="Y6" s="1">
        <v>0.0</v>
      </c>
      <c r="Z6" s="29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1">
        <v>0.0</v>
      </c>
      <c r="AN6" s="1">
        <v>0.0</v>
      </c>
      <c r="AO6" s="1">
        <v>0.0</v>
      </c>
      <c r="AP6" s="1">
        <v>0.0</v>
      </c>
      <c r="AQ6" s="1">
        <v>0.0</v>
      </c>
      <c r="AR6" s="1">
        <v>0.0</v>
      </c>
      <c r="AS6" s="1">
        <v>0.0</v>
      </c>
      <c r="AT6" s="1">
        <v>0.0</v>
      </c>
      <c r="AU6" s="29">
        <v>0.0</v>
      </c>
      <c r="AV6" s="1">
        <v>1.0</v>
      </c>
      <c r="AW6" s="1">
        <v>1.0</v>
      </c>
      <c r="AX6" s="1">
        <v>2.0</v>
      </c>
      <c r="AY6" s="20">
        <f t="shared" ref="AY6:AY24" si="1">sum(D6:AX6)</f>
        <v>22.5</v>
      </c>
    </row>
    <row r="7">
      <c r="A7" s="70" t="s">
        <v>79</v>
      </c>
      <c r="B7" s="7" t="str">
        <f t="array" ref="B7">INDEX('Svi studenti'!$C$2:$C985,MATCH(A7, 'Svi studenti'!$B$2:$B985, 0))</f>
        <v>Шимшић, Даница</v>
      </c>
      <c r="C7" s="31" t="str">
        <f t="array" ref="C7">iferror(iNDEX('Svi studenti'!$G$2:$G985,MATCH(A7, 'Svi studenti'!$B$2:$B985, 0)),"---")</f>
        <v>3и1а</v>
      </c>
      <c r="D7" s="4">
        <v>1.5</v>
      </c>
      <c r="E7" s="4">
        <v>4.0</v>
      </c>
      <c r="F7" s="4">
        <v>0.0</v>
      </c>
      <c r="G7" s="4">
        <v>0.0</v>
      </c>
      <c r="H7" s="4">
        <v>0.0</v>
      </c>
      <c r="I7" s="69">
        <v>3.0</v>
      </c>
      <c r="J7" s="4">
        <v>2.0</v>
      </c>
      <c r="K7" s="4">
        <v>0.0</v>
      </c>
      <c r="L7" s="4">
        <v>0.0</v>
      </c>
      <c r="M7" s="4">
        <v>0.0</v>
      </c>
      <c r="N7" s="4">
        <v>0.0</v>
      </c>
      <c r="O7" s="69">
        <v>3.0</v>
      </c>
      <c r="P7" s="4">
        <v>2.0</v>
      </c>
      <c r="Q7" s="4">
        <v>0.0</v>
      </c>
      <c r="R7" s="4">
        <v>0.0</v>
      </c>
      <c r="S7" s="4">
        <v>0.0</v>
      </c>
      <c r="T7" s="4">
        <v>0.0</v>
      </c>
      <c r="U7" s="29">
        <v>0.0</v>
      </c>
      <c r="V7" s="1">
        <v>3.0</v>
      </c>
      <c r="W7" s="1">
        <v>2.0</v>
      </c>
      <c r="X7" s="1">
        <v>0.0</v>
      </c>
      <c r="Y7" s="1">
        <v>0.0</v>
      </c>
      <c r="Z7" s="29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1">
        <v>0.0</v>
      </c>
      <c r="AN7" s="1">
        <v>0.0</v>
      </c>
      <c r="AO7" s="1">
        <v>0.0</v>
      </c>
      <c r="AP7" s="1">
        <v>0.0</v>
      </c>
      <c r="AQ7" s="1">
        <v>0.0</v>
      </c>
      <c r="AR7" s="1">
        <v>0.0</v>
      </c>
      <c r="AS7" s="1">
        <v>0.0</v>
      </c>
      <c r="AT7" s="1">
        <v>0.0</v>
      </c>
      <c r="AU7" s="29">
        <v>0.0</v>
      </c>
      <c r="AV7" s="1">
        <v>0.5</v>
      </c>
      <c r="AW7" s="1">
        <v>1.0</v>
      </c>
      <c r="AX7" s="1">
        <v>0.0</v>
      </c>
      <c r="AY7" s="20">
        <f t="shared" si="1"/>
        <v>22</v>
      </c>
    </row>
    <row r="8">
      <c r="A8" s="70" t="s">
        <v>22</v>
      </c>
      <c r="B8" s="7" t="str">
        <f t="array" ref="B8">INDEX('Svi studenti'!$C$2:$C985,MATCH(A8, 'Svi studenti'!$B$2:$B985, 0))</f>
        <v>Вугделија, Марија</v>
      </c>
      <c r="C8" s="31" t="str">
        <f t="array" ref="C8">iferror(iNDEX('Svi studenti'!$G$2:$G985,MATCH(A8, 'Svi studenti'!$B$2:$B985, 0)),"---")</f>
        <v>3и1а</v>
      </c>
      <c r="D8" s="4">
        <v>1.75</v>
      </c>
      <c r="E8" s="4">
        <v>6.0</v>
      </c>
      <c r="F8" s="4">
        <v>3.0</v>
      </c>
      <c r="G8" s="4">
        <v>2.0</v>
      </c>
      <c r="H8" s="4">
        <v>2.0</v>
      </c>
      <c r="I8" s="69">
        <v>4.0</v>
      </c>
      <c r="J8" s="4">
        <v>2.0</v>
      </c>
      <c r="K8" s="4">
        <v>0.5</v>
      </c>
      <c r="L8" s="4">
        <v>0.5</v>
      </c>
      <c r="M8" s="4">
        <v>0.5</v>
      </c>
      <c r="N8" s="4">
        <v>0.25</v>
      </c>
      <c r="O8" s="69">
        <v>4.0</v>
      </c>
      <c r="P8" s="4">
        <v>2.0</v>
      </c>
      <c r="Q8" s="4">
        <v>0.5</v>
      </c>
      <c r="R8" s="4">
        <v>0.5</v>
      </c>
      <c r="S8" s="4">
        <v>0.25</v>
      </c>
      <c r="T8" s="4">
        <v>0.25</v>
      </c>
      <c r="U8" s="29">
        <v>0.25</v>
      </c>
      <c r="V8" s="1">
        <v>3.0</v>
      </c>
      <c r="W8" s="1">
        <v>2.0</v>
      </c>
      <c r="X8" s="1">
        <v>0.25</v>
      </c>
      <c r="Y8" s="1">
        <v>0.25</v>
      </c>
      <c r="Z8" s="29">
        <v>0.25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1">
        <v>0.0</v>
      </c>
      <c r="AN8" s="1">
        <v>0.0</v>
      </c>
      <c r="AO8" s="1">
        <v>0.0</v>
      </c>
      <c r="AP8" s="1">
        <v>0.0</v>
      </c>
      <c r="AQ8" s="1">
        <v>0.0</v>
      </c>
      <c r="AR8" s="1">
        <v>0.0</v>
      </c>
      <c r="AS8" s="1">
        <v>0.0</v>
      </c>
      <c r="AT8" s="1">
        <v>0.0</v>
      </c>
      <c r="AU8" s="29">
        <v>0.0</v>
      </c>
      <c r="AV8" s="1">
        <v>1.0</v>
      </c>
      <c r="AW8" s="1">
        <v>1.0</v>
      </c>
      <c r="AX8" s="1">
        <v>2.0</v>
      </c>
      <c r="AY8" s="20">
        <f t="shared" si="1"/>
        <v>40</v>
      </c>
    </row>
    <row r="9">
      <c r="A9" s="70" t="s">
        <v>38</v>
      </c>
      <c r="B9" s="7" t="str">
        <f t="array" ref="B9">INDEX('Svi studenti'!$C$2:$C985,MATCH(A9, 'Svi studenti'!$B$2:$B985, 0))</f>
        <v>Лазић, Јована</v>
      </c>
      <c r="C9" s="31" t="str">
        <f t="array" ref="C9">iferror(iNDEX('Svi studenti'!$G$2:$G985,MATCH(A9, 'Svi studenti'!$B$2:$B985, 0)),"---")</f>
        <v>3и1а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9">
        <v>3.0</v>
      </c>
      <c r="J9" s="4">
        <v>0.0</v>
      </c>
      <c r="K9" s="4">
        <v>0.0</v>
      </c>
      <c r="L9" s="4">
        <v>0.0</v>
      </c>
      <c r="M9" s="4">
        <v>0.0</v>
      </c>
      <c r="N9" s="4">
        <v>0.0</v>
      </c>
      <c r="O9" s="69">
        <v>4.0</v>
      </c>
      <c r="P9" s="4">
        <v>1.0</v>
      </c>
      <c r="Q9" s="4">
        <v>0.0</v>
      </c>
      <c r="R9" s="4">
        <v>0.0</v>
      </c>
      <c r="S9" s="4">
        <v>0.0</v>
      </c>
      <c r="T9" s="4">
        <v>0.0</v>
      </c>
      <c r="U9" s="29">
        <v>0.0</v>
      </c>
      <c r="V9" s="1">
        <v>3.0</v>
      </c>
      <c r="W9" s="1">
        <v>1.0</v>
      </c>
      <c r="X9" s="1">
        <v>0.0</v>
      </c>
      <c r="Y9" s="1">
        <v>0.0</v>
      </c>
      <c r="Z9" s="29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1">
        <v>0.0</v>
      </c>
      <c r="AN9" s="1">
        <v>0.0</v>
      </c>
      <c r="AO9" s="1">
        <v>0.0</v>
      </c>
      <c r="AP9" s="1">
        <v>0.0</v>
      </c>
      <c r="AQ9" s="1">
        <v>0.0</v>
      </c>
      <c r="AR9" s="1">
        <v>0.0</v>
      </c>
      <c r="AS9" s="1">
        <v>0.0</v>
      </c>
      <c r="AT9" s="1">
        <v>0.0</v>
      </c>
      <c r="AU9" s="29">
        <v>0.0</v>
      </c>
      <c r="AV9" s="1">
        <v>1.0</v>
      </c>
      <c r="AW9" s="1">
        <v>1.0</v>
      </c>
      <c r="AX9" s="1">
        <v>0.0</v>
      </c>
      <c r="AY9" s="20">
        <f t="shared" si="1"/>
        <v>22</v>
      </c>
    </row>
    <row r="10">
      <c r="A10" s="70" t="s">
        <v>62</v>
      </c>
      <c r="B10" s="7" t="str">
        <f t="array" ref="B10">INDEX('Svi studenti'!$C$2:$C985,MATCH(A10, 'Svi studenti'!$B$2:$B985, 0))</f>
        <v>Радојичић, Никола</v>
      </c>
      <c r="C10" s="71" t="str">
        <f t="array" ref="C10">iferror(iNDEX('Svi studenti'!$G$2:$G985,MATCH(A10, 'Svi studenti'!$B$2:$B985, 0)),"---")</f>
        <v>3и1б</v>
      </c>
      <c r="D10" s="4">
        <v>2.0</v>
      </c>
      <c r="E10" s="4">
        <v>6.0</v>
      </c>
      <c r="F10" s="4">
        <v>1.5</v>
      </c>
      <c r="G10" s="4">
        <v>0.0</v>
      </c>
      <c r="H10" s="4">
        <v>0.0</v>
      </c>
      <c r="I10" s="69">
        <v>4.0</v>
      </c>
      <c r="J10" s="4">
        <v>2.0</v>
      </c>
      <c r="K10" s="4">
        <v>0.0</v>
      </c>
      <c r="L10" s="4">
        <v>0.0</v>
      </c>
      <c r="M10" s="4">
        <v>0.0</v>
      </c>
      <c r="N10" s="4">
        <v>0.0</v>
      </c>
      <c r="O10" s="69">
        <v>2.0</v>
      </c>
      <c r="P10" s="4">
        <v>2.0</v>
      </c>
      <c r="Q10" s="4">
        <v>0.0</v>
      </c>
      <c r="R10" s="4">
        <v>0.0</v>
      </c>
      <c r="S10" s="4">
        <v>0.0</v>
      </c>
      <c r="T10" s="4">
        <v>0.0</v>
      </c>
      <c r="U10" s="29">
        <v>0.0</v>
      </c>
      <c r="V10" s="1">
        <v>1.5</v>
      </c>
      <c r="W10" s="1">
        <v>0.0</v>
      </c>
      <c r="X10" s="1">
        <v>0.0</v>
      </c>
      <c r="Y10" s="1">
        <v>0.0</v>
      </c>
      <c r="Z10" s="29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1">
        <v>0.0</v>
      </c>
      <c r="AN10" s="1">
        <v>0.0</v>
      </c>
      <c r="AO10" s="1">
        <v>0.0</v>
      </c>
      <c r="AP10" s="1">
        <v>0.0</v>
      </c>
      <c r="AQ10" s="1">
        <v>0.0</v>
      </c>
      <c r="AR10" s="1">
        <v>0.0</v>
      </c>
      <c r="AS10" s="1">
        <v>0.0</v>
      </c>
      <c r="AT10" s="1">
        <v>0.0</v>
      </c>
      <c r="AU10" s="29">
        <v>0.0</v>
      </c>
      <c r="AV10" s="1">
        <v>1.0</v>
      </c>
      <c r="AW10" s="1">
        <v>0.0</v>
      </c>
      <c r="AX10" s="1">
        <v>0.0</v>
      </c>
      <c r="AY10" s="20">
        <f t="shared" si="1"/>
        <v>22</v>
      </c>
    </row>
    <row r="11">
      <c r="A11" s="70" t="s">
        <v>59</v>
      </c>
      <c r="B11" s="7" t="str">
        <f t="array" ref="B11">INDEX('Svi studenti'!$C$2:$C985,MATCH(A11, 'Svi studenti'!$B$2:$B985, 0))</f>
        <v>Пешић, Ненад</v>
      </c>
      <c r="C11" s="71" t="str">
        <f t="array" ref="C11">iferror(iNDEX('Svi studenti'!$G$2:$G985,MATCH(A11, 'Svi studenti'!$B$2:$B985, 0)),"---")</f>
        <v>3и1б</v>
      </c>
      <c r="D11" s="4">
        <v>2.0</v>
      </c>
      <c r="E11" s="4">
        <v>6.0</v>
      </c>
      <c r="F11" s="4">
        <v>3.0</v>
      </c>
      <c r="G11" s="4">
        <v>2.0</v>
      </c>
      <c r="H11" s="4">
        <v>2.0</v>
      </c>
      <c r="I11" s="69">
        <v>4.0</v>
      </c>
      <c r="J11" s="4">
        <v>2.0</v>
      </c>
      <c r="K11" s="4">
        <v>0.5</v>
      </c>
      <c r="L11" s="4">
        <v>0.5</v>
      </c>
      <c r="M11" s="4">
        <v>0.5</v>
      </c>
      <c r="N11" s="4">
        <v>0.5</v>
      </c>
      <c r="O11" s="69">
        <v>4.0</v>
      </c>
      <c r="P11" s="4">
        <v>2.0</v>
      </c>
      <c r="Q11" s="4">
        <v>0.5</v>
      </c>
      <c r="R11" s="4">
        <v>0.5</v>
      </c>
      <c r="S11" s="4">
        <v>0.5</v>
      </c>
      <c r="T11" s="4">
        <v>0.5</v>
      </c>
      <c r="U11" s="29">
        <v>0.5</v>
      </c>
      <c r="V11" s="1">
        <v>3.0</v>
      </c>
      <c r="W11" s="1">
        <v>2.0</v>
      </c>
      <c r="X11" s="1">
        <v>0.5</v>
      </c>
      <c r="Y11" s="1">
        <v>0.5</v>
      </c>
      <c r="Z11" s="29">
        <v>0.5</v>
      </c>
      <c r="AA11" s="1">
        <v>1.0</v>
      </c>
      <c r="AB11" s="1">
        <v>0.5</v>
      </c>
      <c r="AC11" s="1">
        <v>1.0</v>
      </c>
      <c r="AD11" s="1">
        <v>0.5</v>
      </c>
      <c r="AE11" s="1">
        <v>0.5</v>
      </c>
      <c r="AF11" s="1">
        <v>0.5</v>
      </c>
      <c r="AG11" s="1">
        <v>0.5</v>
      </c>
      <c r="AH11" s="1">
        <v>0.5</v>
      </c>
      <c r="AI11" s="1">
        <v>0.5</v>
      </c>
      <c r="AJ11" s="1">
        <v>0.5</v>
      </c>
      <c r="AK11" s="1">
        <v>0.5</v>
      </c>
      <c r="AL11" s="1">
        <v>0.5</v>
      </c>
      <c r="AM11" s="1">
        <v>0.5</v>
      </c>
      <c r="AN11" s="1">
        <v>0.5</v>
      </c>
      <c r="AO11" s="1">
        <v>0.5</v>
      </c>
      <c r="AP11" s="1">
        <v>0.5</v>
      </c>
      <c r="AQ11" s="1">
        <v>0.5</v>
      </c>
      <c r="AR11" s="1">
        <v>0.5</v>
      </c>
      <c r="AS11" s="1">
        <v>1.0</v>
      </c>
      <c r="AT11" s="1">
        <v>1.0</v>
      </c>
      <c r="AU11" s="29">
        <v>1.0</v>
      </c>
      <c r="AV11" s="1">
        <v>1.0</v>
      </c>
      <c r="AW11" s="1">
        <v>1.0</v>
      </c>
      <c r="AX11" s="1">
        <v>2.0</v>
      </c>
      <c r="AY11" s="20">
        <f t="shared" si="1"/>
        <v>55</v>
      </c>
    </row>
    <row r="12">
      <c r="A12" s="70" t="s">
        <v>13</v>
      </c>
      <c r="B12" s="7" t="str">
        <f t="array" ref="B12">INDEX('Svi studenti'!$C$2:$C985,MATCH(A12, 'Svi studenti'!$B$2:$B985, 0))</f>
        <v>Антанасковић, Филип</v>
      </c>
      <c r="C12" s="71" t="str">
        <f t="array" ref="C12">iferror(iNDEX('Svi studenti'!$G$2:$G985,MATCH(A12, 'Svi studenti'!$B$2:$B985, 0)),"---")</f>
        <v>3и1б</v>
      </c>
      <c r="D12" s="4">
        <v>2.0</v>
      </c>
      <c r="E12" s="4">
        <v>6.0</v>
      </c>
      <c r="F12" s="4">
        <v>3.0</v>
      </c>
      <c r="G12" s="4">
        <v>2.0</v>
      </c>
      <c r="H12" s="4">
        <v>2.0</v>
      </c>
      <c r="I12" s="69">
        <v>4.0</v>
      </c>
      <c r="J12" s="4">
        <v>2.0</v>
      </c>
      <c r="K12" s="4">
        <v>0.5</v>
      </c>
      <c r="L12" s="4">
        <v>0.5</v>
      </c>
      <c r="M12" s="4">
        <v>0.5</v>
      </c>
      <c r="N12" s="4">
        <v>0.5</v>
      </c>
      <c r="O12" s="69">
        <v>3.0</v>
      </c>
      <c r="P12" s="4">
        <v>2.0</v>
      </c>
      <c r="Q12" s="4">
        <v>0.5</v>
      </c>
      <c r="R12" s="4">
        <v>0.5</v>
      </c>
      <c r="S12" s="4">
        <v>0.5</v>
      </c>
      <c r="T12" s="4">
        <v>0.5</v>
      </c>
      <c r="U12" s="29">
        <v>0.5</v>
      </c>
      <c r="V12" s="1">
        <v>2.0</v>
      </c>
      <c r="W12" s="1">
        <v>2.0</v>
      </c>
      <c r="X12" s="1">
        <v>0.5</v>
      </c>
      <c r="Y12" s="1">
        <v>0.0</v>
      </c>
      <c r="Z12" s="29">
        <v>0.0</v>
      </c>
      <c r="AA12" s="1">
        <v>0.5</v>
      </c>
      <c r="AB12" s="1">
        <v>0.0</v>
      </c>
      <c r="AC12" s="1">
        <v>0.5</v>
      </c>
      <c r="AD12" s="1">
        <v>0.25</v>
      </c>
      <c r="AE12" s="1">
        <v>0.25</v>
      </c>
      <c r="AF12" s="1">
        <v>0.25</v>
      </c>
      <c r="AG12" s="1">
        <v>0.25</v>
      </c>
      <c r="AH12" s="1">
        <v>0.25</v>
      </c>
      <c r="AI12" s="1">
        <v>0.25</v>
      </c>
      <c r="AJ12" s="1">
        <v>0.25</v>
      </c>
      <c r="AK12" s="1">
        <v>0.25</v>
      </c>
      <c r="AL12" s="1">
        <v>0.25</v>
      </c>
      <c r="AM12" s="1">
        <v>0.25</v>
      </c>
      <c r="AN12" s="1">
        <v>0.25</v>
      </c>
      <c r="AO12" s="1">
        <v>0.25</v>
      </c>
      <c r="AP12" s="1">
        <v>0.25</v>
      </c>
      <c r="AQ12" s="1">
        <v>0.25</v>
      </c>
      <c r="AR12" s="1">
        <v>0.25</v>
      </c>
      <c r="AS12" s="1">
        <v>0.5</v>
      </c>
      <c r="AT12" s="1">
        <v>0.5</v>
      </c>
      <c r="AU12" s="29">
        <v>0.5</v>
      </c>
      <c r="AV12" s="1">
        <v>1.0</v>
      </c>
      <c r="AW12" s="1">
        <v>1.0</v>
      </c>
      <c r="AX12" s="1">
        <v>1.5</v>
      </c>
      <c r="AY12" s="20">
        <f t="shared" si="1"/>
        <v>44.75</v>
      </c>
    </row>
    <row r="13">
      <c r="A13" s="67" t="s">
        <v>37</v>
      </c>
      <c r="B13" s="68" t="str">
        <f t="array" ref="B13">INDEX('Svi studenti'!$C$2:$C985,MATCH(A13, 'Svi studenti'!$B$2:$B985, 0))</f>
        <v>Кочинац, Маша</v>
      </c>
      <c r="C13" s="71" t="str">
        <f t="array" ref="C13">iferror(iNDEX('Svi studenti'!$G$2:$G985,MATCH(A13, 'Svi studenti'!$B$2:$B985,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9">
        <v>4.0</v>
      </c>
      <c r="J13" s="4">
        <v>1.5</v>
      </c>
      <c r="K13" s="4">
        <v>0.0</v>
      </c>
      <c r="L13" s="4">
        <v>0.0</v>
      </c>
      <c r="M13" s="4">
        <v>0.0</v>
      </c>
      <c r="N13" s="4">
        <v>0.0</v>
      </c>
      <c r="O13" s="69">
        <v>3.0</v>
      </c>
      <c r="P13" s="4">
        <v>2.0</v>
      </c>
      <c r="Q13" s="4">
        <v>0.0</v>
      </c>
      <c r="R13" s="4">
        <v>0.0</v>
      </c>
      <c r="S13" s="4">
        <v>0.0</v>
      </c>
      <c r="T13" s="4">
        <v>0.0</v>
      </c>
      <c r="U13" s="29">
        <v>0.0</v>
      </c>
      <c r="V13" s="1">
        <v>2.0</v>
      </c>
      <c r="W13" s="1">
        <v>2.0</v>
      </c>
      <c r="X13" s="1">
        <v>0.0</v>
      </c>
      <c r="Y13" s="1">
        <v>0.0</v>
      </c>
      <c r="Z13" s="29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1">
        <v>0.0</v>
      </c>
      <c r="AN13" s="1">
        <v>0.0</v>
      </c>
      <c r="AO13" s="1">
        <v>0.0</v>
      </c>
      <c r="AP13" s="1">
        <v>0.0</v>
      </c>
      <c r="AQ13" s="1">
        <v>0.0</v>
      </c>
      <c r="AR13" s="1">
        <v>0.0</v>
      </c>
      <c r="AS13" s="1">
        <v>0.0</v>
      </c>
      <c r="AT13" s="1">
        <v>0.0</v>
      </c>
      <c r="AU13" s="29">
        <v>0.0</v>
      </c>
      <c r="AV13" s="1">
        <v>1.0</v>
      </c>
      <c r="AW13" s="1">
        <v>0.0</v>
      </c>
      <c r="AX13" s="1">
        <v>0.0</v>
      </c>
      <c r="AY13" s="20">
        <f t="shared" si="1"/>
        <v>23.5</v>
      </c>
    </row>
    <row r="14">
      <c r="A14" s="70" t="s">
        <v>70</v>
      </c>
      <c r="B14" s="7" t="str">
        <f t="array" ref="B14">INDEX('Svi studenti'!$C$2:$C985,MATCH(A14, 'Svi studenti'!$B$2:$B985, 0))</f>
        <v>Спасић, Анђела</v>
      </c>
      <c r="C14" s="71" t="str">
        <f t="array" ref="C14">iferror(iNDEX('Svi studenti'!$G$2:$G985,MATCH(A14, 'Svi studenti'!$B$2:$B985, 0)),"---")</f>
        <v>3и1б</v>
      </c>
      <c r="D14" s="4">
        <v>2.0</v>
      </c>
      <c r="E14" s="4">
        <v>6.0</v>
      </c>
      <c r="F14" s="4">
        <v>0.0</v>
      </c>
      <c r="G14" s="4">
        <v>0.0</v>
      </c>
      <c r="H14" s="4">
        <v>0.0</v>
      </c>
      <c r="I14" s="69">
        <v>4.0</v>
      </c>
      <c r="J14" s="4">
        <v>2.0</v>
      </c>
      <c r="K14" s="4">
        <v>0.0</v>
      </c>
      <c r="L14" s="4">
        <v>0.0</v>
      </c>
      <c r="M14" s="4">
        <v>0.0</v>
      </c>
      <c r="N14" s="4">
        <v>0.0</v>
      </c>
      <c r="O14" s="69">
        <v>4.0</v>
      </c>
      <c r="P14" s="4">
        <v>2.0</v>
      </c>
      <c r="Q14" s="4">
        <v>0.0</v>
      </c>
      <c r="R14" s="4">
        <v>0.0</v>
      </c>
      <c r="S14" s="4">
        <v>0.0</v>
      </c>
      <c r="T14" s="4">
        <v>0.0</v>
      </c>
      <c r="U14" s="29">
        <v>0.0</v>
      </c>
      <c r="V14" s="1">
        <v>2.0</v>
      </c>
      <c r="W14" s="1">
        <v>2.0</v>
      </c>
      <c r="X14" s="1">
        <v>0.0</v>
      </c>
      <c r="Y14" s="1">
        <v>0.0</v>
      </c>
      <c r="Z14" s="29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1">
        <v>0.0</v>
      </c>
      <c r="AN14" s="1">
        <v>0.0</v>
      </c>
      <c r="AO14" s="1">
        <v>0.0</v>
      </c>
      <c r="AP14" s="1">
        <v>0.0</v>
      </c>
      <c r="AQ14" s="1">
        <v>0.0</v>
      </c>
      <c r="AR14" s="1">
        <v>0.0</v>
      </c>
      <c r="AS14" s="1">
        <v>0.0</v>
      </c>
      <c r="AT14" s="1">
        <v>0.0</v>
      </c>
      <c r="AU14" s="29">
        <v>0.0</v>
      </c>
      <c r="AV14" s="1">
        <v>1.0</v>
      </c>
      <c r="AW14" s="1">
        <v>0.0</v>
      </c>
      <c r="AX14" s="1">
        <v>0.0</v>
      </c>
      <c r="AY14" s="20">
        <f t="shared" si="1"/>
        <v>25</v>
      </c>
    </row>
    <row r="15">
      <c r="A15" s="67" t="s">
        <v>56</v>
      </c>
      <c r="B15" s="68" t="str">
        <f t="array" ref="B15">INDEX('Svi studenti'!$C$2:$C985,MATCH(A15, 'Svi studenti'!$B$2:$B985, 0))</f>
        <v>Остојић, Нина</v>
      </c>
      <c r="C15" s="71" t="str">
        <f t="array" ref="C15">iferror(iNDEX('Svi studenti'!$G$2:$G985,MATCH(A15, 'Svi studenti'!$B$2:$B985, 0)),"---")</f>
        <v>3и1б</v>
      </c>
      <c r="D15" s="4">
        <v>2.0</v>
      </c>
      <c r="E15" s="4">
        <v>0.0</v>
      </c>
      <c r="F15" s="4">
        <v>0.0</v>
      </c>
      <c r="G15" s="4">
        <v>0.0</v>
      </c>
      <c r="H15" s="4">
        <v>0.0</v>
      </c>
      <c r="I15" s="69">
        <v>0.0</v>
      </c>
      <c r="J15" s="4">
        <v>0.0</v>
      </c>
      <c r="K15" s="4">
        <v>0.0</v>
      </c>
      <c r="L15" s="4">
        <v>0.0</v>
      </c>
      <c r="M15" s="4">
        <v>0.0</v>
      </c>
      <c r="N15" s="4">
        <v>0.0</v>
      </c>
      <c r="O15" s="69">
        <v>0.0</v>
      </c>
      <c r="P15" s="4">
        <v>0.0</v>
      </c>
      <c r="Q15" s="4">
        <v>0.0</v>
      </c>
      <c r="R15" s="4">
        <v>0.0</v>
      </c>
      <c r="S15" s="4">
        <v>0.0</v>
      </c>
      <c r="T15" s="4">
        <v>0.0</v>
      </c>
      <c r="U15" s="29">
        <v>0.0</v>
      </c>
      <c r="V15" s="1">
        <v>0.0</v>
      </c>
      <c r="W15" s="1">
        <v>0.0</v>
      </c>
      <c r="X15" s="1">
        <v>0.0</v>
      </c>
      <c r="Y15" s="1">
        <v>0.0</v>
      </c>
      <c r="Z15" s="29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1">
        <v>0.0</v>
      </c>
      <c r="AN15" s="1">
        <v>0.0</v>
      </c>
      <c r="AO15" s="1">
        <v>0.0</v>
      </c>
      <c r="AP15" s="1">
        <v>0.0</v>
      </c>
      <c r="AQ15" s="1">
        <v>0.0</v>
      </c>
      <c r="AR15" s="1">
        <v>0.0</v>
      </c>
      <c r="AS15" s="1">
        <v>0.0</v>
      </c>
      <c r="AT15" s="1">
        <v>0.0</v>
      </c>
      <c r="AU15" s="29">
        <v>0.0</v>
      </c>
      <c r="AV15" s="1">
        <v>0.0</v>
      </c>
      <c r="AW15" s="1">
        <v>0.0</v>
      </c>
      <c r="AX15" s="1">
        <v>0.0</v>
      </c>
      <c r="AY15" s="20">
        <f t="shared" si="1"/>
        <v>2</v>
      </c>
    </row>
    <row r="16">
      <c r="A16" s="67" t="s">
        <v>100</v>
      </c>
      <c r="B16" s="68" t="str">
        <f t="array" ref="B16">INDEX('Svi studenti'!$C$2:$C985,MATCH(A16, 'Svi studenti'!$B$2:$B985, 0))</f>
        <v>Ђурић, Јелена</v>
      </c>
      <c r="C16" s="71" t="str">
        <f t="array" ref="C16">iferror(iNDEX('Svi studenti'!$G$2:$G985,MATCH(A16, 'Svi studenti'!$B$2:$B985, 0)),"---")</f>
        <v>3и2а</v>
      </c>
      <c r="D16" s="4">
        <v>2.0</v>
      </c>
      <c r="E16" s="4">
        <v>3.0</v>
      </c>
      <c r="F16" s="4">
        <v>3.0</v>
      </c>
      <c r="G16" s="4">
        <v>2.0</v>
      </c>
      <c r="H16" s="4">
        <v>2.0</v>
      </c>
      <c r="I16" s="69">
        <v>4.0</v>
      </c>
      <c r="J16" s="4">
        <v>2.0</v>
      </c>
      <c r="K16" s="4">
        <v>0.0</v>
      </c>
      <c r="L16" s="4">
        <v>0.0</v>
      </c>
      <c r="M16" s="4">
        <v>0.0</v>
      </c>
      <c r="N16" s="4">
        <v>0.0</v>
      </c>
      <c r="O16" s="69">
        <v>4.0</v>
      </c>
      <c r="P16" s="4">
        <v>2.0</v>
      </c>
      <c r="Q16" s="4">
        <v>0.0</v>
      </c>
      <c r="R16" s="4">
        <v>0.0</v>
      </c>
      <c r="S16" s="4">
        <v>0.0</v>
      </c>
      <c r="T16" s="4">
        <v>0.0</v>
      </c>
      <c r="U16" s="29">
        <v>0.0</v>
      </c>
      <c r="V16" s="1">
        <v>2.0</v>
      </c>
      <c r="W16" s="1">
        <v>2.0</v>
      </c>
      <c r="X16" s="1">
        <v>0.0</v>
      </c>
      <c r="Y16" s="1">
        <v>0.0</v>
      </c>
      <c r="Z16" s="29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1">
        <v>0.0</v>
      </c>
      <c r="AJ16" s="1">
        <v>0.0</v>
      </c>
      <c r="AK16" s="1">
        <v>0.0</v>
      </c>
      <c r="AL16" s="1">
        <v>0.0</v>
      </c>
      <c r="AM16" s="1">
        <v>0.0</v>
      </c>
      <c r="AN16" s="1">
        <v>0.0</v>
      </c>
      <c r="AO16" s="1">
        <v>0.0</v>
      </c>
      <c r="AP16" s="1">
        <v>0.0</v>
      </c>
      <c r="AQ16" s="1">
        <v>0.0</v>
      </c>
      <c r="AR16" s="1">
        <v>0.0</v>
      </c>
      <c r="AS16" s="1">
        <v>0.0</v>
      </c>
      <c r="AT16" s="1">
        <v>0.0</v>
      </c>
      <c r="AU16" s="29">
        <v>0.0</v>
      </c>
      <c r="AV16" s="1">
        <v>1.0</v>
      </c>
      <c r="AW16" s="1">
        <v>0.0</v>
      </c>
      <c r="AX16" s="1">
        <v>1.0</v>
      </c>
      <c r="AY16" s="20">
        <f t="shared" si="1"/>
        <v>30</v>
      </c>
    </row>
    <row r="17">
      <c r="A17" s="67" t="s">
        <v>140</v>
      </c>
      <c r="B17" s="68" t="str">
        <f t="array" ref="B17">INDEX('Svi studenti'!$C$2:$C985,MATCH(A17, 'Svi studenti'!$B$2:$B985, 0))</f>
        <v>Секешан, Павле</v>
      </c>
      <c r="C17" s="71" t="str">
        <f t="array" ref="C17">iferror(iNDEX('Svi studenti'!$G$2:$G985,MATCH(A17, 'Svi studenti'!$B$2:$B985, 0)),"---")</f>
        <v>3и2а</v>
      </c>
      <c r="D17" s="4">
        <v>2.0</v>
      </c>
      <c r="E17" s="4">
        <v>6.0</v>
      </c>
      <c r="F17" s="4">
        <v>3.0</v>
      </c>
      <c r="G17" s="4">
        <v>2.0</v>
      </c>
      <c r="H17" s="4">
        <v>2.0</v>
      </c>
      <c r="I17" s="69">
        <v>4.0</v>
      </c>
      <c r="J17" s="4">
        <v>2.0</v>
      </c>
      <c r="K17" s="4">
        <v>0.5</v>
      </c>
      <c r="L17" s="4">
        <v>0.5</v>
      </c>
      <c r="M17" s="4">
        <v>0.5</v>
      </c>
      <c r="N17" s="4">
        <v>0.5</v>
      </c>
      <c r="O17" s="69">
        <v>4.0</v>
      </c>
      <c r="P17" s="4">
        <v>2.0</v>
      </c>
      <c r="Q17" s="4">
        <v>0.5</v>
      </c>
      <c r="R17" s="4">
        <v>0.5</v>
      </c>
      <c r="S17" s="4">
        <v>0.5</v>
      </c>
      <c r="T17" s="4">
        <v>0.5</v>
      </c>
      <c r="U17" s="29">
        <v>0.5</v>
      </c>
      <c r="V17" s="1">
        <v>3.0</v>
      </c>
      <c r="W17" s="1">
        <v>2.0</v>
      </c>
      <c r="X17" s="1">
        <v>0.5</v>
      </c>
      <c r="Y17" s="1">
        <v>0.5</v>
      </c>
      <c r="Z17" s="29">
        <v>0.5</v>
      </c>
      <c r="AA17" s="1">
        <v>1.0</v>
      </c>
      <c r="AB17" s="1">
        <v>0.5</v>
      </c>
      <c r="AC17" s="1">
        <v>1.0</v>
      </c>
      <c r="AD17" s="1">
        <v>0.5</v>
      </c>
      <c r="AE17" s="1">
        <v>0.5</v>
      </c>
      <c r="AF17" s="1">
        <v>0.5</v>
      </c>
      <c r="AG17" s="1">
        <v>0.5</v>
      </c>
      <c r="AH17" s="1">
        <v>0.5</v>
      </c>
      <c r="AI17" s="1">
        <v>0.5</v>
      </c>
      <c r="AJ17" s="1">
        <v>0.5</v>
      </c>
      <c r="AK17" s="1">
        <v>0.5</v>
      </c>
      <c r="AL17" s="1">
        <v>0.5</v>
      </c>
      <c r="AM17" s="1">
        <v>0.5</v>
      </c>
      <c r="AN17" s="1">
        <v>0.5</v>
      </c>
      <c r="AO17" s="1">
        <v>0.5</v>
      </c>
      <c r="AP17" s="1">
        <v>0.5</v>
      </c>
      <c r="AQ17" s="1">
        <v>0.5</v>
      </c>
      <c r="AR17" s="1">
        <v>0.5</v>
      </c>
      <c r="AS17" s="1">
        <v>1.0</v>
      </c>
      <c r="AT17" s="1">
        <v>1.0</v>
      </c>
      <c r="AU17" s="29">
        <v>1.0</v>
      </c>
      <c r="AV17" s="1">
        <v>1.0</v>
      </c>
      <c r="AW17" s="1">
        <v>1.0</v>
      </c>
      <c r="AX17" s="1">
        <v>2.0</v>
      </c>
      <c r="AY17" s="20">
        <f t="shared" si="1"/>
        <v>55</v>
      </c>
    </row>
    <row r="18">
      <c r="A18" s="67" t="s">
        <v>88</v>
      </c>
      <c r="B18" s="68" t="str">
        <f t="array" ref="B18">INDEX('Svi studenti'!$C$2:$C985,MATCH(A18, 'Svi studenti'!$B$2:$B985, 0))</f>
        <v>Вујовић, Добривоје</v>
      </c>
      <c r="C18" s="71" t="str">
        <f t="array" ref="C18">iferror(iNDEX('Svi studenti'!$G$2:$G985,MATCH(A18, 'Svi studenti'!$B$2:$B985, 0)),"---")</f>
        <v>3и2а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9">
        <v>4.0</v>
      </c>
      <c r="J18" s="4">
        <v>2.0</v>
      </c>
      <c r="K18" s="4">
        <v>0.0</v>
      </c>
      <c r="L18" s="4">
        <v>0.0</v>
      </c>
      <c r="M18" s="4">
        <v>0.0</v>
      </c>
      <c r="N18" s="4">
        <v>0.0</v>
      </c>
      <c r="O18" s="69">
        <v>3.0</v>
      </c>
      <c r="P18" s="4">
        <v>2.0</v>
      </c>
      <c r="Q18" s="4">
        <v>0.0</v>
      </c>
      <c r="R18" s="4">
        <v>0.0</v>
      </c>
      <c r="S18" s="4">
        <v>0.0</v>
      </c>
      <c r="T18" s="4">
        <v>0.0</v>
      </c>
      <c r="U18" s="29">
        <v>0.0</v>
      </c>
      <c r="V18" s="1">
        <v>2.0</v>
      </c>
      <c r="W18" s="1">
        <v>2.0</v>
      </c>
      <c r="X18" s="1">
        <v>0.0</v>
      </c>
      <c r="Y18" s="1">
        <v>0.0</v>
      </c>
      <c r="Z18" s="29">
        <v>0.0</v>
      </c>
      <c r="AA18" s="1">
        <v>0.0</v>
      </c>
      <c r="AB18" s="1">
        <v>0.0</v>
      </c>
      <c r="AC18" s="1">
        <v>0.0</v>
      </c>
      <c r="AD18" s="1">
        <v>0.0</v>
      </c>
      <c r="AE18" s="1">
        <v>0.0</v>
      </c>
      <c r="AF18" s="1">
        <v>0.0</v>
      </c>
      <c r="AG18" s="1">
        <v>0.0</v>
      </c>
      <c r="AH18" s="1">
        <v>0.0</v>
      </c>
      <c r="AI18" s="1">
        <v>0.0</v>
      </c>
      <c r="AJ18" s="1">
        <v>0.0</v>
      </c>
      <c r="AK18" s="1">
        <v>0.0</v>
      </c>
      <c r="AL18" s="1">
        <v>0.0</v>
      </c>
      <c r="AM18" s="1">
        <v>0.0</v>
      </c>
      <c r="AN18" s="1">
        <v>0.0</v>
      </c>
      <c r="AO18" s="1">
        <v>0.0</v>
      </c>
      <c r="AP18" s="1">
        <v>0.0</v>
      </c>
      <c r="AQ18" s="1">
        <v>0.0</v>
      </c>
      <c r="AR18" s="1">
        <v>0.0</v>
      </c>
      <c r="AS18" s="1">
        <v>0.0</v>
      </c>
      <c r="AT18" s="1">
        <v>0.0</v>
      </c>
      <c r="AU18" s="29">
        <v>0.0</v>
      </c>
      <c r="AV18" s="1">
        <v>1.0</v>
      </c>
      <c r="AW18" s="1">
        <v>0.0</v>
      </c>
      <c r="AX18" s="1">
        <v>0.0</v>
      </c>
      <c r="AY18" s="20">
        <f t="shared" si="1"/>
        <v>24</v>
      </c>
    </row>
    <row r="19">
      <c r="A19" s="67" t="s">
        <v>143</v>
      </c>
      <c r="B19" s="68" t="str">
        <f t="array" ref="B19">INDEX('Svi studenti'!$C$2:$C985,MATCH(A19, 'Svi studenti'!$B$2:$B985, 0))</f>
        <v>Станојевић, Никола</v>
      </c>
      <c r="C19" s="71" t="str">
        <f t="array" ref="C19">iferror(iNDEX('Svi studenti'!$G$2:$G985,MATCH(A19, 'Svi studenti'!$B$2:$B985, 0)),"---")</f>
        <v>3и2а</v>
      </c>
      <c r="D19" s="4">
        <v>2.0</v>
      </c>
      <c r="E19" s="4">
        <v>6.0</v>
      </c>
      <c r="F19" s="4">
        <v>3.0</v>
      </c>
      <c r="G19" s="4">
        <v>2.0</v>
      </c>
      <c r="H19" s="4">
        <v>2.0</v>
      </c>
      <c r="I19" s="69">
        <v>4.0</v>
      </c>
      <c r="J19" s="4">
        <v>2.0</v>
      </c>
      <c r="K19" s="4">
        <v>0.5</v>
      </c>
      <c r="L19" s="4">
        <v>0.5</v>
      </c>
      <c r="M19" s="4">
        <v>0.5</v>
      </c>
      <c r="N19" s="4">
        <v>0.5</v>
      </c>
      <c r="O19" s="69">
        <v>4.0</v>
      </c>
      <c r="P19" s="4">
        <v>1.0</v>
      </c>
      <c r="Q19" s="4">
        <v>0.5</v>
      </c>
      <c r="R19" s="4">
        <v>0.5</v>
      </c>
      <c r="S19" s="4">
        <v>0.5</v>
      </c>
      <c r="T19" s="4">
        <v>0.5</v>
      </c>
      <c r="U19" s="29">
        <v>0.5</v>
      </c>
      <c r="V19" s="1">
        <v>3.0</v>
      </c>
      <c r="W19" s="1">
        <v>2.0</v>
      </c>
      <c r="X19" s="1">
        <v>0.5</v>
      </c>
      <c r="Y19" s="1">
        <v>0.5</v>
      </c>
      <c r="Z19" s="29">
        <v>0.5</v>
      </c>
      <c r="AA19" s="1">
        <v>0.0</v>
      </c>
      <c r="AB19" s="1">
        <v>0.0</v>
      </c>
      <c r="AC19" s="1">
        <v>0.0</v>
      </c>
      <c r="AD19" s="1">
        <v>0.0</v>
      </c>
      <c r="AE19" s="1">
        <v>0.0</v>
      </c>
      <c r="AF19" s="1">
        <v>0.0</v>
      </c>
      <c r="AG19" s="1">
        <v>0.0</v>
      </c>
      <c r="AH19" s="1">
        <v>0.0</v>
      </c>
      <c r="AI19" s="1">
        <v>0.0</v>
      </c>
      <c r="AJ19" s="1">
        <v>0.0</v>
      </c>
      <c r="AK19" s="1">
        <v>0.0</v>
      </c>
      <c r="AL19" s="1">
        <v>0.0</v>
      </c>
      <c r="AM19" s="1">
        <v>0.0</v>
      </c>
      <c r="AN19" s="1">
        <v>0.0</v>
      </c>
      <c r="AO19" s="1">
        <v>0.0</v>
      </c>
      <c r="AP19" s="1">
        <v>0.0</v>
      </c>
      <c r="AQ19" s="1">
        <v>0.0</v>
      </c>
      <c r="AR19" s="1">
        <v>0.0</v>
      </c>
      <c r="AS19" s="1">
        <v>0.0</v>
      </c>
      <c r="AT19" s="1">
        <v>0.0</v>
      </c>
      <c r="AU19" s="29">
        <v>0.0</v>
      </c>
      <c r="AV19" s="1">
        <v>1.0</v>
      </c>
      <c r="AW19" s="1">
        <v>1.0</v>
      </c>
      <c r="AX19" s="1">
        <v>2.0</v>
      </c>
      <c r="AY19" s="20">
        <f t="shared" si="1"/>
        <v>41</v>
      </c>
    </row>
    <row r="20">
      <c r="A20" s="67" t="s">
        <v>105</v>
      </c>
      <c r="B20" s="68" t="str">
        <f t="array" ref="B20">INDEX('Svi studenti'!$C$2:$C985,MATCH(A20, 'Svi studenti'!$B$2:$B985, 0))</f>
        <v>Јаневска, Софија</v>
      </c>
      <c r="C20" s="71" t="str">
        <f t="array" ref="C20">iferror(iNDEX('Svi studenti'!$G$2:$G985,MATCH(A20, 'Svi studenti'!$B$2:$B985, 0)),"---")</f>
        <v>3и2а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9">
        <v>4.0</v>
      </c>
      <c r="J20" s="4">
        <v>1.0</v>
      </c>
      <c r="K20" s="4">
        <v>0.0</v>
      </c>
      <c r="L20" s="4">
        <v>0.0</v>
      </c>
      <c r="M20" s="4">
        <v>0.0</v>
      </c>
      <c r="N20" s="4">
        <v>0.0</v>
      </c>
      <c r="O20" s="69">
        <v>4.0</v>
      </c>
      <c r="P20" s="4">
        <v>1.0</v>
      </c>
      <c r="Q20" s="4">
        <v>0.0</v>
      </c>
      <c r="R20" s="4">
        <v>0.0</v>
      </c>
      <c r="S20" s="4">
        <v>0.0</v>
      </c>
      <c r="T20" s="4">
        <v>0.0</v>
      </c>
      <c r="U20" s="29">
        <v>0.0</v>
      </c>
      <c r="V20" s="1">
        <v>3.0</v>
      </c>
      <c r="W20" s="1">
        <v>2.0</v>
      </c>
      <c r="X20" s="1">
        <v>0.0</v>
      </c>
      <c r="Y20" s="1">
        <v>0.0</v>
      </c>
      <c r="Z20" s="29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1">
        <v>0.0</v>
      </c>
      <c r="AJ20" s="1">
        <v>0.0</v>
      </c>
      <c r="AK20" s="1">
        <v>0.0</v>
      </c>
      <c r="AL20" s="20"/>
      <c r="AM20" s="1">
        <v>0.0</v>
      </c>
      <c r="AN20" s="1">
        <v>0.0</v>
      </c>
      <c r="AO20" s="1">
        <v>0.0</v>
      </c>
      <c r="AP20" s="1">
        <v>0.0</v>
      </c>
      <c r="AQ20" s="1">
        <v>0.0</v>
      </c>
      <c r="AR20" s="1">
        <v>0.0</v>
      </c>
      <c r="AS20" s="1">
        <v>0.0</v>
      </c>
      <c r="AT20" s="1">
        <v>0.0</v>
      </c>
      <c r="AU20" s="29">
        <v>0.0</v>
      </c>
      <c r="AV20" s="1">
        <v>1.0</v>
      </c>
      <c r="AW20" s="1">
        <v>0.0</v>
      </c>
      <c r="AX20" s="1">
        <v>0.0</v>
      </c>
      <c r="AY20" s="20">
        <f t="shared" si="1"/>
        <v>24</v>
      </c>
    </row>
    <row r="21">
      <c r="A21" s="67" t="s">
        <v>149</v>
      </c>
      <c r="B21" s="68" t="str">
        <f t="array" ref="B21">INDEX('Svi studenti'!$C$2:$C985,MATCH(A21, 'Svi studenti'!$B$2:$B985, 0))</f>
        <v>Тасовац, Јована</v>
      </c>
      <c r="C21" s="71" t="str">
        <f t="array" ref="C21">iferror(iNDEX('Svi studenti'!$G$2:$G985,MATCH(A21, 'Svi studenti'!$B$2:$B985, 0)),"---")</f>
        <v>3и2а</v>
      </c>
      <c r="D21" s="4">
        <v>2.0</v>
      </c>
      <c r="E21" s="4">
        <v>6.0</v>
      </c>
      <c r="F21" s="4">
        <v>3.0</v>
      </c>
      <c r="G21" s="4">
        <v>2.0</v>
      </c>
      <c r="H21" s="4">
        <v>2.0</v>
      </c>
      <c r="I21" s="69">
        <v>4.0</v>
      </c>
      <c r="J21" s="4">
        <v>2.0</v>
      </c>
      <c r="K21" s="4">
        <v>0.5</v>
      </c>
      <c r="L21" s="4">
        <v>0.5</v>
      </c>
      <c r="M21" s="4">
        <v>0.5</v>
      </c>
      <c r="N21" s="4">
        <v>0.5</v>
      </c>
      <c r="O21" s="69">
        <v>4.0</v>
      </c>
      <c r="P21" s="4">
        <v>2.0</v>
      </c>
      <c r="Q21" s="4">
        <v>0.5</v>
      </c>
      <c r="R21" s="4">
        <v>0.5</v>
      </c>
      <c r="S21" s="4">
        <v>0.5</v>
      </c>
      <c r="T21" s="4">
        <v>0.5</v>
      </c>
      <c r="U21" s="29">
        <v>0.5</v>
      </c>
      <c r="V21" s="1">
        <v>3.0</v>
      </c>
      <c r="W21" s="1">
        <v>2.0</v>
      </c>
      <c r="X21" s="1">
        <v>0.5</v>
      </c>
      <c r="Y21" s="1">
        <v>0.5</v>
      </c>
      <c r="Z21" s="29">
        <v>0.5</v>
      </c>
      <c r="AA21" s="1">
        <v>0.0</v>
      </c>
      <c r="AB21" s="1">
        <v>0.0</v>
      </c>
      <c r="AC21" s="1">
        <v>0.0</v>
      </c>
      <c r="AD21" s="1">
        <v>0.0</v>
      </c>
      <c r="AE21" s="1">
        <v>0.0</v>
      </c>
      <c r="AF21" s="1">
        <v>0.0</v>
      </c>
      <c r="AG21" s="1">
        <v>0.0</v>
      </c>
      <c r="AH21" s="1">
        <v>0.0</v>
      </c>
      <c r="AI21" s="1">
        <v>0.0</v>
      </c>
      <c r="AJ21" s="1">
        <v>0.0</v>
      </c>
      <c r="AK21" s="1">
        <v>0.0</v>
      </c>
      <c r="AL21" s="1">
        <v>0.0</v>
      </c>
      <c r="AM21" s="1">
        <v>0.0</v>
      </c>
      <c r="AN21" s="1">
        <v>0.0</v>
      </c>
      <c r="AO21" s="1">
        <v>0.0</v>
      </c>
      <c r="AP21" s="1">
        <v>0.0</v>
      </c>
      <c r="AQ21" s="1">
        <v>0.0</v>
      </c>
      <c r="AR21" s="1">
        <v>0.0</v>
      </c>
      <c r="AS21" s="1">
        <v>0.0</v>
      </c>
      <c r="AT21" s="1">
        <v>0.0</v>
      </c>
      <c r="AU21" s="29">
        <v>0.0</v>
      </c>
      <c r="AV21" s="1">
        <v>1.0</v>
      </c>
      <c r="AW21" s="1">
        <v>1.0</v>
      </c>
      <c r="AX21" s="1">
        <v>2.0</v>
      </c>
      <c r="AY21" s="20">
        <f t="shared" si="1"/>
        <v>42</v>
      </c>
    </row>
    <row r="22">
      <c r="A22" s="70" t="s">
        <v>102</v>
      </c>
      <c r="B22" s="7" t="str">
        <f t="array" ref="B22">INDEX('Svi studenti'!$C$2:$C985,MATCH(A22, 'Svi studenti'!$B$2:$B985, 0))</f>
        <v>Загорац, Бојана</v>
      </c>
      <c r="C22" s="71" t="str">
        <f t="array" ref="C22">iferror(iNDEX('Svi studenti'!$G$2:$G985,MATCH(A22, 'Svi studenti'!$B$2:$B985, 0)),"---")</f>
        <v>3и2а</v>
      </c>
      <c r="D22" s="4">
        <v>2.0</v>
      </c>
      <c r="E22" s="4">
        <v>6.0</v>
      </c>
      <c r="F22" s="4">
        <v>3.0</v>
      </c>
      <c r="G22" s="4">
        <v>2.0</v>
      </c>
      <c r="H22" s="4">
        <v>2.0</v>
      </c>
      <c r="I22" s="69">
        <v>4.0</v>
      </c>
      <c r="J22" s="4">
        <v>2.0</v>
      </c>
      <c r="K22" s="4">
        <v>0.5</v>
      </c>
      <c r="L22" s="4">
        <v>0.5</v>
      </c>
      <c r="M22" s="4">
        <v>0.5</v>
      </c>
      <c r="N22" s="4">
        <v>0.5</v>
      </c>
      <c r="O22" s="69">
        <v>4.0</v>
      </c>
      <c r="P22" s="4">
        <v>2.0</v>
      </c>
      <c r="Q22" s="4">
        <v>0.5</v>
      </c>
      <c r="R22" s="4">
        <v>0.5</v>
      </c>
      <c r="S22" s="4">
        <v>0.5</v>
      </c>
      <c r="T22" s="4">
        <v>0.5</v>
      </c>
      <c r="U22" s="29">
        <v>0.5</v>
      </c>
      <c r="V22" s="1">
        <v>2.0</v>
      </c>
      <c r="W22" s="1">
        <v>2.0</v>
      </c>
      <c r="X22" s="1">
        <v>0.5</v>
      </c>
      <c r="Y22" s="1">
        <v>0.5</v>
      </c>
      <c r="Z22" s="29">
        <v>0.5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1">
        <v>0.0</v>
      </c>
      <c r="AJ22" s="1">
        <v>0.0</v>
      </c>
      <c r="AK22" s="1">
        <v>0.0</v>
      </c>
      <c r="AL22" s="1">
        <v>0.0</v>
      </c>
      <c r="AM22" s="1">
        <v>0.0</v>
      </c>
      <c r="AN22" s="1">
        <v>0.0</v>
      </c>
      <c r="AO22" s="1">
        <v>0.0</v>
      </c>
      <c r="AP22" s="1">
        <v>0.0</v>
      </c>
      <c r="AQ22" s="1">
        <v>0.0</v>
      </c>
      <c r="AR22" s="1">
        <v>0.0</v>
      </c>
      <c r="AS22" s="1">
        <v>0.0</v>
      </c>
      <c r="AT22" s="1">
        <v>0.0</v>
      </c>
      <c r="AU22" s="29">
        <v>0.0</v>
      </c>
      <c r="AV22" s="1">
        <v>1.0</v>
      </c>
      <c r="AW22" s="1">
        <v>1.0</v>
      </c>
      <c r="AX22" s="1">
        <v>2.0</v>
      </c>
      <c r="AY22" s="20">
        <f t="shared" si="1"/>
        <v>41</v>
      </c>
    </row>
    <row r="23">
      <c r="A23" s="70" t="s">
        <v>92</v>
      </c>
      <c r="B23" s="7" t="str">
        <f t="array" ref="B23">INDEX('Svi studenti'!$C$2:$C985,MATCH(A23, 'Svi studenti'!$B$2:$B985, 0))</f>
        <v>Дабовић, Матеја</v>
      </c>
      <c r="C23" s="71" t="str">
        <f t="array" ref="C23">iferror(iNDEX('Svi studenti'!$G$2:$G985,MATCH(A23, 'Svi studenti'!$B$2:$B985, 0)),"---")</f>
        <v>3и2а</v>
      </c>
      <c r="D23" s="4">
        <v>2.0</v>
      </c>
      <c r="E23" s="4">
        <v>6.0</v>
      </c>
      <c r="F23" s="4">
        <v>3.0</v>
      </c>
      <c r="G23" s="4">
        <v>2.0</v>
      </c>
      <c r="H23" s="4">
        <v>2.0</v>
      </c>
      <c r="I23" s="69">
        <v>4.0</v>
      </c>
      <c r="J23" s="4">
        <v>2.0</v>
      </c>
      <c r="K23" s="4">
        <v>0.5</v>
      </c>
      <c r="L23" s="4">
        <v>0.5</v>
      </c>
      <c r="M23" s="4">
        <v>0.5</v>
      </c>
      <c r="N23" s="4">
        <v>0.5</v>
      </c>
      <c r="O23" s="69">
        <v>4.0</v>
      </c>
      <c r="P23" s="4">
        <v>2.0</v>
      </c>
      <c r="Q23" s="4">
        <v>0.5</v>
      </c>
      <c r="R23" s="4">
        <v>0.5</v>
      </c>
      <c r="S23" s="4">
        <v>0.5</v>
      </c>
      <c r="T23" s="4">
        <v>0.5</v>
      </c>
      <c r="U23" s="29">
        <v>0.5</v>
      </c>
      <c r="V23" s="1">
        <v>3.0</v>
      </c>
      <c r="W23" s="1">
        <v>2.0</v>
      </c>
      <c r="X23" s="1">
        <v>0.5</v>
      </c>
      <c r="Y23" s="1">
        <v>0.5</v>
      </c>
      <c r="Z23" s="29">
        <v>0.5</v>
      </c>
      <c r="AA23" s="1">
        <v>0.0</v>
      </c>
      <c r="AB23" s="1">
        <v>0.0</v>
      </c>
      <c r="AC23" s="1">
        <v>0.0</v>
      </c>
      <c r="AD23" s="1">
        <v>0.0</v>
      </c>
      <c r="AE23" s="1">
        <v>0.0</v>
      </c>
      <c r="AF23" s="1">
        <v>0.0</v>
      </c>
      <c r="AG23" s="1">
        <v>0.0</v>
      </c>
      <c r="AH23" s="1">
        <v>0.0</v>
      </c>
      <c r="AI23" s="1">
        <v>0.0</v>
      </c>
      <c r="AJ23" s="1">
        <v>0.0</v>
      </c>
      <c r="AK23" s="1">
        <v>0.0</v>
      </c>
      <c r="AL23" s="1">
        <v>0.0</v>
      </c>
      <c r="AM23" s="1">
        <v>0.0</v>
      </c>
      <c r="AN23" s="1">
        <v>0.0</v>
      </c>
      <c r="AO23" s="1">
        <v>0.0</v>
      </c>
      <c r="AP23" s="1">
        <v>0.0</v>
      </c>
      <c r="AQ23" s="1">
        <v>0.0</v>
      </c>
      <c r="AR23" s="1">
        <v>0.0</v>
      </c>
      <c r="AS23" s="1">
        <v>0.0</v>
      </c>
      <c r="AT23" s="1">
        <v>0.0</v>
      </c>
      <c r="AU23" s="29">
        <v>0.0</v>
      </c>
      <c r="AV23" s="1">
        <v>1.0</v>
      </c>
      <c r="AW23" s="1">
        <v>1.0</v>
      </c>
      <c r="AX23" s="1">
        <v>2.0</v>
      </c>
      <c r="AY23" s="20">
        <f t="shared" si="1"/>
        <v>42</v>
      </c>
    </row>
    <row r="24">
      <c r="A24" s="67" t="s">
        <v>86</v>
      </c>
      <c r="B24" s="68" t="str">
        <f t="array" ref="B24">INDEX('Svi studenti'!$C$2:$C985,MATCH(A24, 'Svi studenti'!$B$2:$B985, 0))</f>
        <v>Виторовић, Далибор</v>
      </c>
      <c r="C24" s="31" t="str">
        <f t="array" ref="C24">iferror(iNDEX('Svi studenti'!$G$2:$G985,MATCH(A24, 'Svi studenti'!$B$2:$B985, 0)),"---")</f>
        <v>3и2б</v>
      </c>
      <c r="D24" s="4">
        <v>2.0</v>
      </c>
      <c r="E24" s="4">
        <v>6.0</v>
      </c>
      <c r="F24" s="4">
        <v>1.0</v>
      </c>
      <c r="G24" s="4">
        <v>0.0</v>
      </c>
      <c r="H24" s="4">
        <v>0.0</v>
      </c>
      <c r="I24" s="69">
        <v>3.0</v>
      </c>
      <c r="J24" s="4">
        <v>2.0</v>
      </c>
      <c r="K24" s="4">
        <v>0.0</v>
      </c>
      <c r="L24" s="4">
        <v>0.0</v>
      </c>
      <c r="M24" s="4">
        <v>0.0</v>
      </c>
      <c r="N24" s="4">
        <v>0.0</v>
      </c>
      <c r="O24" s="69">
        <v>3.0</v>
      </c>
      <c r="P24" s="4">
        <v>2.0</v>
      </c>
      <c r="Q24" s="4">
        <v>0.0</v>
      </c>
      <c r="R24" s="4">
        <v>0.0</v>
      </c>
      <c r="S24" s="4">
        <v>0.25</v>
      </c>
      <c r="T24" s="4">
        <v>0.25</v>
      </c>
      <c r="U24" s="29">
        <v>0.25</v>
      </c>
      <c r="V24" s="1">
        <v>2.0</v>
      </c>
      <c r="W24" s="1">
        <v>2.0</v>
      </c>
      <c r="X24" s="1">
        <v>0.25</v>
      </c>
      <c r="Y24" s="1">
        <v>0.25</v>
      </c>
      <c r="Z24" s="29">
        <v>0.25</v>
      </c>
      <c r="AA24" s="1">
        <v>0.0</v>
      </c>
      <c r="AB24" s="1">
        <v>0.0</v>
      </c>
      <c r="AC24" s="1">
        <v>0.0</v>
      </c>
      <c r="AD24" s="1">
        <v>0.0</v>
      </c>
      <c r="AE24" s="1">
        <v>0.0</v>
      </c>
      <c r="AF24" s="1">
        <v>0.0</v>
      </c>
      <c r="AG24" s="1">
        <v>0.0</v>
      </c>
      <c r="AH24" s="1">
        <v>0.0</v>
      </c>
      <c r="AI24" s="1">
        <v>0.0</v>
      </c>
      <c r="AJ24" s="1">
        <v>0.0</v>
      </c>
      <c r="AK24" s="1">
        <v>0.0</v>
      </c>
      <c r="AL24" s="1">
        <v>0.0</v>
      </c>
      <c r="AM24" s="1">
        <v>0.0</v>
      </c>
      <c r="AN24" s="1">
        <v>0.0</v>
      </c>
      <c r="AO24" s="1">
        <v>0.0</v>
      </c>
      <c r="AP24" s="1">
        <v>0.0</v>
      </c>
      <c r="AQ24" s="1">
        <v>0.0</v>
      </c>
      <c r="AR24" s="1">
        <v>0.0</v>
      </c>
      <c r="AS24" s="1">
        <v>0.0</v>
      </c>
      <c r="AT24" s="1">
        <v>0.0</v>
      </c>
      <c r="AU24" s="29">
        <v>0.0</v>
      </c>
      <c r="AV24" s="1">
        <v>1.0</v>
      </c>
      <c r="AW24" s="1">
        <v>1.0</v>
      </c>
      <c r="AX24" s="1">
        <v>1.0</v>
      </c>
      <c r="AY24" s="20">
        <f t="shared" si="1"/>
        <v>27.5</v>
      </c>
    </row>
    <row r="25">
      <c r="A25" s="14"/>
      <c r="I25" s="4"/>
      <c r="O25" s="4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</row>
    <row r="26">
      <c r="A26" s="14"/>
      <c r="I26" s="4"/>
      <c r="O26" s="4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</row>
    <row r="27">
      <c r="A27" s="72"/>
      <c r="B27" s="68"/>
      <c r="I27" s="4"/>
      <c r="O27" s="4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</row>
    <row r="28">
      <c r="A28" s="72"/>
      <c r="B28" s="68"/>
      <c r="I28" s="4"/>
      <c r="O28" s="4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</row>
    <row r="29">
      <c r="A29" s="4"/>
      <c r="B29" s="9"/>
      <c r="H29" s="4"/>
      <c r="L29" s="4"/>
      <c r="O29" s="4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</row>
    <row r="30">
      <c r="A30" s="4"/>
      <c r="B30" s="9"/>
      <c r="H30" s="4"/>
      <c r="L30" s="4"/>
      <c r="O30" s="4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</row>
    <row r="31">
      <c r="A31" s="4"/>
      <c r="B31" s="9"/>
      <c r="H31" s="4"/>
      <c r="L31" s="4"/>
      <c r="O31" s="4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</row>
    <row r="32">
      <c r="A32" s="4"/>
      <c r="B32" s="9"/>
      <c r="H32" s="4"/>
      <c r="L32" s="4"/>
      <c r="O32" s="4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</row>
    <row r="33">
      <c r="A33" s="4"/>
      <c r="B33" s="9"/>
      <c r="H33" s="4"/>
      <c r="L33" s="4"/>
      <c r="O33" s="4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</row>
    <row r="34">
      <c r="A34" s="4"/>
      <c r="B34" s="9"/>
      <c r="H34" s="4"/>
      <c r="L34" s="4"/>
      <c r="O34" s="4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</row>
    <row r="35">
      <c r="A35" s="4"/>
      <c r="B35" s="9"/>
      <c r="H35" s="4"/>
      <c r="L35" s="4"/>
      <c r="O35" s="4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</row>
    <row r="36">
      <c r="A36" s="4"/>
      <c r="B36" s="9"/>
      <c r="H36" s="4"/>
      <c r="L36" s="4"/>
      <c r="O36" s="4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</row>
    <row r="37">
      <c r="A37" s="4"/>
      <c r="B37" s="9"/>
      <c r="H37" s="4"/>
      <c r="L37" s="4"/>
      <c r="O37" s="4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</row>
    <row r="38">
      <c r="A38" s="4"/>
      <c r="B38" s="9"/>
      <c r="H38" s="4"/>
      <c r="L38" s="4"/>
      <c r="O38" s="4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</row>
    <row r="39">
      <c r="A39" s="4"/>
      <c r="B39" s="9"/>
      <c r="H39" s="4"/>
      <c r="L39" s="4"/>
      <c r="O39" s="4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</row>
    <row r="40">
      <c r="A40" s="4"/>
      <c r="B40" s="9"/>
      <c r="H40" s="4"/>
      <c r="L40" s="4"/>
      <c r="O40" s="4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</row>
    <row r="41">
      <c r="A41" s="4"/>
      <c r="B41" s="9"/>
      <c r="H41" s="4"/>
      <c r="L41" s="4"/>
      <c r="O41" s="4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</row>
    <row r="42">
      <c r="A42" s="4"/>
      <c r="B42" s="9"/>
      <c r="H42" s="4"/>
      <c r="L42" s="4"/>
      <c r="O42" s="4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</row>
    <row r="43">
      <c r="A43" s="4"/>
      <c r="B43" s="9"/>
      <c r="H43" s="4"/>
      <c r="L43" s="4"/>
      <c r="O43" s="4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</row>
    <row r="44">
      <c r="A44" s="4"/>
      <c r="B44" s="9"/>
      <c r="H44" s="4"/>
      <c r="L44" s="4"/>
      <c r="O44" s="4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</row>
    <row r="45">
      <c r="B45" s="9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</row>
    <row r="46">
      <c r="B46" s="9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</row>
    <row r="47">
      <c r="B47" s="9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</row>
    <row r="48">
      <c r="B48" s="9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</row>
    <row r="49">
      <c r="B49" s="9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</row>
    <row r="50">
      <c r="B50" s="9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</row>
    <row r="51">
      <c r="B51" s="9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</row>
    <row r="52">
      <c r="B52" s="9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</row>
    <row r="53">
      <c r="B53" s="9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</row>
    <row r="54">
      <c r="B54" s="9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</row>
    <row r="55"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</row>
    <row r="56"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</row>
    <row r="57"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</row>
    <row r="58"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</row>
    <row r="59"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</row>
    <row r="60"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</row>
    <row r="61"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</row>
    <row r="62"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</row>
    <row r="63"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</row>
    <row r="64"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</row>
    <row r="65"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</row>
    <row r="66"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</row>
    <row r="67"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</row>
    <row r="68"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</row>
    <row r="69"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</row>
    <row r="70"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</row>
    <row r="71"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</row>
    <row r="72"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</row>
    <row r="73"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</row>
    <row r="74"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</row>
    <row r="75"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</row>
    <row r="76"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</row>
    <row r="77"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</row>
    <row r="78"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</row>
    <row r="79"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</row>
    <row r="80"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</row>
    <row r="81"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</row>
    <row r="82"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</row>
    <row r="83"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</row>
    <row r="84"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</row>
    <row r="85"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</row>
    <row r="86"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</row>
    <row r="87"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</row>
    <row r="88"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</row>
    <row r="89"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</row>
    <row r="90"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</row>
    <row r="91"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</row>
    <row r="92"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</row>
    <row r="93"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</row>
    <row r="94"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</row>
    <row r="95"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</row>
    <row r="96"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</row>
    <row r="97"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</row>
    <row r="98"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</row>
    <row r="99"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</row>
    <row r="100"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</row>
    <row r="101"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</row>
    <row r="102"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</row>
    <row r="103"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</row>
    <row r="104"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</row>
    <row r="105"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</row>
    <row r="106"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</row>
    <row r="107"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</row>
    <row r="108"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</row>
    <row r="109"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</row>
    <row r="110"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</row>
    <row r="111"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</row>
    <row r="112"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</row>
    <row r="113"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</row>
    <row r="114"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</row>
    <row r="115"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</row>
    <row r="117"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</row>
    <row r="118"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</row>
    <row r="119"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</row>
    <row r="120"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</row>
    <row r="121"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</row>
    <row r="122"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</row>
    <row r="123"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</row>
    <row r="124"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</row>
    <row r="125"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</row>
    <row r="126"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</row>
    <row r="127"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</row>
    <row r="128"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</row>
    <row r="129"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</row>
    <row r="130"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</row>
    <row r="131"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</row>
    <row r="132"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</row>
    <row r="133"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</row>
    <row r="134"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</row>
    <row r="135"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</row>
    <row r="136"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</row>
    <row r="137"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</row>
    <row r="138"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</row>
    <row r="139"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</row>
    <row r="140"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</row>
    <row r="141"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</row>
    <row r="142"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</row>
    <row r="143"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</row>
    <row r="144"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</row>
    <row r="145"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</row>
    <row r="146"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</row>
    <row r="147"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</row>
    <row r="148"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</row>
    <row r="149"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</row>
    <row r="150"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</row>
    <row r="151"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</row>
    <row r="152"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</row>
    <row r="153"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</row>
    <row r="154"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</row>
    <row r="155"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</row>
    <row r="156"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</row>
    <row r="157"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</row>
    <row r="158"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</row>
    <row r="159"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</row>
    <row r="160"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</row>
    <row r="161"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</row>
    <row r="162"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</row>
    <row r="163"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</row>
    <row r="164"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</row>
    <row r="165"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</row>
    <row r="166"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</row>
    <row r="167"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</row>
    <row r="168"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</row>
    <row r="169"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</row>
    <row r="170"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</row>
    <row r="171"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</row>
    <row r="172"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</row>
    <row r="173"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</row>
    <row r="174"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</row>
    <row r="175"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</row>
    <row r="176"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</row>
    <row r="177"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</row>
    <row r="178"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</row>
    <row r="179"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</row>
    <row r="180"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</row>
    <row r="181"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</row>
    <row r="182"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</row>
    <row r="183"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</row>
    <row r="184"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</row>
    <row r="185"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</row>
    <row r="186"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</row>
    <row r="187"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</row>
    <row r="188"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</row>
    <row r="189"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</row>
    <row r="190"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</row>
    <row r="191"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</row>
    <row r="192"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</row>
    <row r="193"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</row>
    <row r="194"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</row>
    <row r="195"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</row>
    <row r="196"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</row>
    <row r="197"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</row>
    <row r="198"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</row>
    <row r="199"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</row>
    <row r="200"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</row>
    <row r="201"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</row>
    <row r="202"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</row>
    <row r="203"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</row>
    <row r="204"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</row>
    <row r="205"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</row>
    <row r="206"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</row>
    <row r="207"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</row>
    <row r="208"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</row>
    <row r="209"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</row>
    <row r="210"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</row>
    <row r="211"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</row>
    <row r="212"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</row>
    <row r="213"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</row>
    <row r="214"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</row>
    <row r="215"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</row>
    <row r="216"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</row>
    <row r="217"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</row>
    <row r="218"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</row>
    <row r="219"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</row>
    <row r="220"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</row>
    <row r="221"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</row>
    <row r="222"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</row>
    <row r="223"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</row>
    <row r="224"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</row>
    <row r="225"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</row>
    <row r="226"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</row>
    <row r="227"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</row>
    <row r="228"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</row>
    <row r="229"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</row>
    <row r="230"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</row>
    <row r="231"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</row>
    <row r="232"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</row>
    <row r="233"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</row>
    <row r="234"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</row>
    <row r="235"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</row>
    <row r="236"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</row>
    <row r="237"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</row>
    <row r="238"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</row>
    <row r="239"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</row>
    <row r="240"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</row>
    <row r="241"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</row>
    <row r="242"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</row>
    <row r="243"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</row>
    <row r="244"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</row>
    <row r="245"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</row>
    <row r="246"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</row>
    <row r="247"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</row>
    <row r="248"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</row>
    <row r="249"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</row>
    <row r="250"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</row>
    <row r="251"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</row>
    <row r="252"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</row>
    <row r="253"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</row>
    <row r="254"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</row>
    <row r="255"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</row>
    <row r="256"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</row>
    <row r="257"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</row>
    <row r="258"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</row>
    <row r="259"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</row>
    <row r="260"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</row>
    <row r="261"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</row>
    <row r="262"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</row>
    <row r="263"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</row>
    <row r="264"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</row>
    <row r="265"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</row>
    <row r="266"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</row>
    <row r="267"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</row>
    <row r="268"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</row>
    <row r="269"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</row>
    <row r="270"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</row>
    <row r="271"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</row>
    <row r="272"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</row>
    <row r="273"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</row>
    <row r="274"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</row>
    <row r="275"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</row>
    <row r="276"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</row>
    <row r="277"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</row>
    <row r="278"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</row>
    <row r="279"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</row>
    <row r="280"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</row>
    <row r="281"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</row>
    <row r="282"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</row>
    <row r="283"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</row>
    <row r="284"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</row>
    <row r="285"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</row>
    <row r="286"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</row>
    <row r="287"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</row>
    <row r="288"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</row>
    <row r="289"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</row>
    <row r="290"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</row>
    <row r="291"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</row>
    <row r="292"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</row>
    <row r="293"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</row>
    <row r="294"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</row>
    <row r="295"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</row>
    <row r="296"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</row>
    <row r="297"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</row>
    <row r="298"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</row>
    <row r="299"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</row>
    <row r="300"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</row>
    <row r="301"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</row>
    <row r="302"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</row>
    <row r="303"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</row>
    <row r="304"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</row>
    <row r="305"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</row>
    <row r="306"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</row>
    <row r="307"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</row>
    <row r="308"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</row>
    <row r="309"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</row>
    <row r="310"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</row>
    <row r="311"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</row>
    <row r="312"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</row>
    <row r="313"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</row>
    <row r="314"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</row>
    <row r="315"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</row>
    <row r="316"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</row>
    <row r="317"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</row>
    <row r="318"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</row>
    <row r="319"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</row>
    <row r="320"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</row>
    <row r="321"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</row>
    <row r="322"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</row>
    <row r="323"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</row>
    <row r="324"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</row>
    <row r="325"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</row>
    <row r="326"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</row>
    <row r="327"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</row>
    <row r="328"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</row>
    <row r="329"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</row>
    <row r="330"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</row>
    <row r="331"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</row>
    <row r="332"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</row>
    <row r="333"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</row>
    <row r="334"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</row>
    <row r="335"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</row>
    <row r="336"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</row>
    <row r="337"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</row>
    <row r="338"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</row>
    <row r="339"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</row>
    <row r="340"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</row>
    <row r="341"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</row>
    <row r="342"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</row>
    <row r="343"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</row>
    <row r="344"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</row>
    <row r="345"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</row>
    <row r="346"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</row>
    <row r="347"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</row>
    <row r="348"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</row>
    <row r="349"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</row>
    <row r="350"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</row>
    <row r="351"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</row>
    <row r="352"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</row>
    <row r="353"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</row>
    <row r="354"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</row>
    <row r="355"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</row>
    <row r="356"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</row>
    <row r="357"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</row>
    <row r="358"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</row>
    <row r="359"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</row>
    <row r="360"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</row>
    <row r="361"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</row>
    <row r="362"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</row>
    <row r="363"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</row>
    <row r="364"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</row>
    <row r="365"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</row>
    <row r="366"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</row>
    <row r="367"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</row>
    <row r="368"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</row>
    <row r="369"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</row>
    <row r="370"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</row>
    <row r="371"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</row>
    <row r="372"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</row>
    <row r="373"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</row>
    <row r="374"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</row>
    <row r="375"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</row>
    <row r="376"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</row>
    <row r="377"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</row>
    <row r="378"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</row>
    <row r="379"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</row>
    <row r="380"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</row>
    <row r="381"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</row>
    <row r="382"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</row>
    <row r="383"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</row>
    <row r="384"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</row>
    <row r="385"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</row>
    <row r="386"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</row>
    <row r="387"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</row>
    <row r="388"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</row>
    <row r="389"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</row>
    <row r="390"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</row>
    <row r="391"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</row>
    <row r="392"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</row>
    <row r="393"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</row>
    <row r="394"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</row>
    <row r="395"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</row>
    <row r="396"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</row>
    <row r="397"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</row>
    <row r="398"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</row>
    <row r="399"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</row>
    <row r="400"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</row>
    <row r="401"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</row>
    <row r="402"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</row>
    <row r="403"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</row>
    <row r="404"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</row>
    <row r="405"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</row>
    <row r="406"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</row>
    <row r="407"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</row>
    <row r="408"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</row>
    <row r="409"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</row>
    <row r="410"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</row>
    <row r="411"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</row>
    <row r="412"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</row>
    <row r="413"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</row>
    <row r="414"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</row>
    <row r="415"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</row>
    <row r="416"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</row>
    <row r="417"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</row>
    <row r="418"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</row>
    <row r="419"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</row>
    <row r="420"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</row>
    <row r="421"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</row>
    <row r="422"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</row>
    <row r="423"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</row>
    <row r="424"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</row>
    <row r="425"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</row>
    <row r="426"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</row>
    <row r="427"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</row>
    <row r="428"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</row>
    <row r="429"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</row>
    <row r="430"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</row>
    <row r="431"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</row>
    <row r="432"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</row>
    <row r="433"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</row>
    <row r="434"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</row>
    <row r="435"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</row>
    <row r="436"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</row>
    <row r="437"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</row>
    <row r="438"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</row>
    <row r="439"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</row>
    <row r="440"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</row>
    <row r="441"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</row>
    <row r="442"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</row>
    <row r="443"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</row>
    <row r="444"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</row>
    <row r="445"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</row>
    <row r="446"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</row>
    <row r="447"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</row>
    <row r="448"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</row>
    <row r="449"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</row>
    <row r="450"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</row>
    <row r="451"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</row>
    <row r="452"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</row>
    <row r="453"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</row>
    <row r="454"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</row>
    <row r="455"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</row>
    <row r="456"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</row>
    <row r="457"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</row>
    <row r="458"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</row>
    <row r="459"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</row>
    <row r="460"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</row>
    <row r="461"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</row>
    <row r="462"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</row>
    <row r="463"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</row>
    <row r="464"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</row>
    <row r="465"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</row>
    <row r="466"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</row>
    <row r="467"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</row>
    <row r="468"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</row>
    <row r="469"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</row>
    <row r="470"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</row>
    <row r="471"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</row>
    <row r="472"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</row>
    <row r="473"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</row>
    <row r="474"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</row>
    <row r="475"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</row>
    <row r="476"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</row>
    <row r="477"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</row>
    <row r="478"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</row>
    <row r="479"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</row>
    <row r="480"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</row>
    <row r="481"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</row>
    <row r="482"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</row>
    <row r="483"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</row>
    <row r="484"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</row>
    <row r="485"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</row>
    <row r="486"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</row>
    <row r="487"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</row>
    <row r="488"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</row>
    <row r="489"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</row>
    <row r="490"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</row>
    <row r="491"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</row>
    <row r="492"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</row>
    <row r="493"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</row>
    <row r="494"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</row>
    <row r="495"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</row>
    <row r="496"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</row>
    <row r="497"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</row>
    <row r="498"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</row>
    <row r="499"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</row>
    <row r="500"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</row>
    <row r="501"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</row>
    <row r="502"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</row>
    <row r="503"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</row>
    <row r="504"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</row>
    <row r="505"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</row>
    <row r="506"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</row>
    <row r="507"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</row>
    <row r="508"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</row>
    <row r="509"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</row>
    <row r="510"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</row>
    <row r="511"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</row>
    <row r="512"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</row>
    <row r="513"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</row>
    <row r="514"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</row>
    <row r="515"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</row>
    <row r="516"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</row>
    <row r="517"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</row>
    <row r="518"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</row>
    <row r="519"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</row>
    <row r="520"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</row>
    <row r="521"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</row>
    <row r="522"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</row>
    <row r="523"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</row>
    <row r="524"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</row>
    <row r="525"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</row>
    <row r="526"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</row>
    <row r="527"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</row>
    <row r="528"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</row>
    <row r="529"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</row>
    <row r="530"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</row>
    <row r="531"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</row>
    <row r="532"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</row>
    <row r="533"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</row>
    <row r="534"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</row>
    <row r="535"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</row>
    <row r="536"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</row>
    <row r="537"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</row>
    <row r="538"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</row>
    <row r="539"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</row>
    <row r="540"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</row>
    <row r="541"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</row>
    <row r="542"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</row>
    <row r="543"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</row>
    <row r="544"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</row>
    <row r="545"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</row>
    <row r="546"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</row>
    <row r="547"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</row>
    <row r="548"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</row>
    <row r="549"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</row>
    <row r="550"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</row>
    <row r="551"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</row>
    <row r="552"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</row>
    <row r="553"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</row>
    <row r="554"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</row>
    <row r="555"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</row>
    <row r="556"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</row>
    <row r="557"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</row>
    <row r="558"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</row>
    <row r="559"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</row>
    <row r="560"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</row>
    <row r="561"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</row>
    <row r="562"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</row>
    <row r="563"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</row>
    <row r="564"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</row>
    <row r="565"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</row>
    <row r="566"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</row>
    <row r="567"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</row>
    <row r="568"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</row>
    <row r="569"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</row>
    <row r="570"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</row>
    <row r="571"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</row>
    <row r="572"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</row>
    <row r="573"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</row>
    <row r="574"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</row>
    <row r="575"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</row>
    <row r="576"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</row>
    <row r="577"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</row>
    <row r="578"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</row>
    <row r="579"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</row>
    <row r="580"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</row>
    <row r="581"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</row>
    <row r="582"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</row>
    <row r="583"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</row>
    <row r="584"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</row>
    <row r="585"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</row>
    <row r="586"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</row>
    <row r="587"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</row>
    <row r="588"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</row>
    <row r="589"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</row>
    <row r="590"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</row>
    <row r="591"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</row>
    <row r="592"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</row>
    <row r="593"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</row>
    <row r="594"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</row>
    <row r="595"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</row>
    <row r="596"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</row>
    <row r="597"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</row>
    <row r="598"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</row>
    <row r="599"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</row>
    <row r="600"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</row>
    <row r="601"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</row>
    <row r="602"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</row>
    <row r="603"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</row>
    <row r="604"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</row>
    <row r="605"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</row>
    <row r="606"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</row>
    <row r="607"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</row>
    <row r="608"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</row>
    <row r="609"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</row>
    <row r="610"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</row>
    <row r="611"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</row>
    <row r="612"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</row>
    <row r="613"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</row>
    <row r="614"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</row>
    <row r="615"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</row>
    <row r="616"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</row>
    <row r="617"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</row>
    <row r="618"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</row>
    <row r="619"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</row>
    <row r="620"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</row>
    <row r="621"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</row>
    <row r="622"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</row>
    <row r="623"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</row>
    <row r="624"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</row>
    <row r="625"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</row>
    <row r="626"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</row>
    <row r="627"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</row>
    <row r="628"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</row>
    <row r="629"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</row>
    <row r="630"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</row>
    <row r="631"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</row>
    <row r="632"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</row>
    <row r="633"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</row>
    <row r="634"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</row>
    <row r="635"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</row>
    <row r="636"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</row>
    <row r="637"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</row>
    <row r="638"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</row>
    <row r="639"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</row>
    <row r="640"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</row>
    <row r="641"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</row>
    <row r="642"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</row>
    <row r="643"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</row>
    <row r="644"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</row>
    <row r="645"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</row>
    <row r="646"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</row>
    <row r="647"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</row>
    <row r="648"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</row>
    <row r="649"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</row>
    <row r="650"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</row>
    <row r="651"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</row>
    <row r="652"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</row>
    <row r="653"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</row>
    <row r="654"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</row>
    <row r="655"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</row>
    <row r="656"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</row>
    <row r="657"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</row>
    <row r="658"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</row>
    <row r="659"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</row>
    <row r="660"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</row>
    <row r="661"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</row>
    <row r="662"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</row>
    <row r="663"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</row>
    <row r="664"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</row>
    <row r="665"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</row>
    <row r="666"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</row>
    <row r="667"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</row>
    <row r="668"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</row>
    <row r="669"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</row>
    <row r="670"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</row>
    <row r="671"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</row>
    <row r="672"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</row>
    <row r="673"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</row>
    <row r="674"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</row>
    <row r="675"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</row>
    <row r="676"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</row>
    <row r="677"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</row>
    <row r="678"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</row>
    <row r="679"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</row>
    <row r="680"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</row>
    <row r="681"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</row>
    <row r="682"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</row>
    <row r="683"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</row>
    <row r="684"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</row>
    <row r="685"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</row>
    <row r="686"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</row>
    <row r="687"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</row>
    <row r="688"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</row>
    <row r="689"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</row>
    <row r="690"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</row>
    <row r="691"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</row>
    <row r="692"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</row>
    <row r="693"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</row>
    <row r="694"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</row>
    <row r="695"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</row>
    <row r="696"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</row>
    <row r="697"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</row>
    <row r="698"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</row>
    <row r="699"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</row>
    <row r="700"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</row>
    <row r="701"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</row>
    <row r="702"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</row>
    <row r="703"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</row>
    <row r="704"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</row>
    <row r="705"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</row>
    <row r="706"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</row>
    <row r="707"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</row>
    <row r="708"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</row>
    <row r="709"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</row>
    <row r="710"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</row>
    <row r="711"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</row>
    <row r="712"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</row>
    <row r="713"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</row>
    <row r="714"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</row>
    <row r="715"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</row>
    <row r="716"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</row>
    <row r="717"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</row>
    <row r="718"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</row>
    <row r="719"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</row>
    <row r="720"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</row>
    <row r="721"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</row>
    <row r="722"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</row>
    <row r="723"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</row>
    <row r="724"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</row>
    <row r="725"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</row>
    <row r="726"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</row>
    <row r="727"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</row>
    <row r="728"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</row>
    <row r="729"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</row>
    <row r="730"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</row>
    <row r="731"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</row>
    <row r="732"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</row>
    <row r="733"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</row>
    <row r="734"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</row>
    <row r="735"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</row>
    <row r="736"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</row>
    <row r="737"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</row>
    <row r="738"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</row>
    <row r="739"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</row>
    <row r="740"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</row>
    <row r="741"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</row>
    <row r="742"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</row>
    <row r="743"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</row>
    <row r="744"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</row>
    <row r="745"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</row>
    <row r="746"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</row>
    <row r="747"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</row>
    <row r="748"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</row>
    <row r="749"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</row>
    <row r="750"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</row>
    <row r="751"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</row>
    <row r="752"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</row>
    <row r="753"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</row>
    <row r="754"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</row>
    <row r="755"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</row>
    <row r="756"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</row>
    <row r="757"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</row>
    <row r="758"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</row>
    <row r="759"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</row>
    <row r="760"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</row>
    <row r="761"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</row>
    <row r="762"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</row>
    <row r="763"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</row>
    <row r="764"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</row>
    <row r="765"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</row>
    <row r="766"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</row>
    <row r="767"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</row>
    <row r="768"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</row>
    <row r="769"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</row>
    <row r="770"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</row>
    <row r="771"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</row>
    <row r="772"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</row>
    <row r="773"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</row>
    <row r="774"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</row>
    <row r="775"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</row>
    <row r="776"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</row>
    <row r="777"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</row>
    <row r="778"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</row>
    <row r="779"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</row>
    <row r="780"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</row>
    <row r="781"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</row>
    <row r="782"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</row>
    <row r="783"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</row>
    <row r="784"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</row>
    <row r="785"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  <c r="AW785" s="20"/>
      <c r="AX785" s="20"/>
    </row>
    <row r="786"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  <c r="AW786" s="20"/>
      <c r="AX786" s="20"/>
    </row>
    <row r="787"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</row>
    <row r="788"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</row>
    <row r="789"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</row>
    <row r="790"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  <c r="AW790" s="20"/>
      <c r="AX790" s="20"/>
    </row>
    <row r="791"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</row>
    <row r="792"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  <c r="AW792" s="20"/>
      <c r="AX792" s="20"/>
    </row>
    <row r="793"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  <c r="AW793" s="20"/>
      <c r="AX793" s="20"/>
    </row>
    <row r="794"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</row>
    <row r="795"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</row>
    <row r="796"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</row>
    <row r="797"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</row>
    <row r="798"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  <c r="AW798" s="20"/>
      <c r="AX798" s="20"/>
    </row>
    <row r="799"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</row>
    <row r="800"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  <c r="AW800" s="20"/>
      <c r="AX800" s="20"/>
    </row>
    <row r="801"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  <c r="AW801" s="20"/>
      <c r="AX801" s="20"/>
    </row>
    <row r="802"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  <c r="AW802" s="20"/>
      <c r="AX802" s="20"/>
    </row>
    <row r="803"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</row>
    <row r="804"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</row>
    <row r="805"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</row>
    <row r="806"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  <c r="AW806" s="20"/>
      <c r="AX806" s="20"/>
    </row>
    <row r="807"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  <c r="AW807" s="20"/>
      <c r="AX807" s="20"/>
    </row>
    <row r="808"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</row>
    <row r="809"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</row>
    <row r="810"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  <c r="AW810" s="20"/>
      <c r="AX810" s="20"/>
    </row>
    <row r="811"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  <c r="AW811" s="20"/>
      <c r="AX811" s="20"/>
    </row>
    <row r="812"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</row>
    <row r="813"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</row>
    <row r="814"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  <c r="AW814" s="20"/>
      <c r="AX814" s="20"/>
    </row>
    <row r="815"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</row>
    <row r="816"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  <c r="AW816" s="20"/>
      <c r="AX816" s="20"/>
    </row>
    <row r="817"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  <c r="AW817" s="20"/>
      <c r="AX817" s="20"/>
    </row>
    <row r="818"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  <c r="AW818" s="20"/>
      <c r="AX818" s="20"/>
    </row>
    <row r="819"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</row>
    <row r="820"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</row>
    <row r="821"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  <c r="AW821" s="20"/>
      <c r="AX821" s="20"/>
    </row>
    <row r="822"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  <c r="AW822" s="20"/>
      <c r="AX822" s="20"/>
    </row>
    <row r="823"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  <c r="AW823" s="20"/>
      <c r="AX823" s="20"/>
    </row>
    <row r="824"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  <c r="AW824" s="20"/>
      <c r="AX824" s="20"/>
    </row>
    <row r="825"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  <c r="AW825" s="20"/>
      <c r="AX825" s="20"/>
    </row>
    <row r="826"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  <c r="AW826" s="20"/>
      <c r="AX826" s="20"/>
    </row>
    <row r="827"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</row>
    <row r="828"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</row>
    <row r="829"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</row>
    <row r="830"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</row>
    <row r="831"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  <c r="AW831" s="20"/>
      <c r="AX831" s="20"/>
    </row>
    <row r="832"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  <c r="AW832" s="20"/>
      <c r="AX832" s="20"/>
    </row>
    <row r="833"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</row>
    <row r="834"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  <c r="AW834" s="20"/>
      <c r="AX834" s="20"/>
    </row>
    <row r="835"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</row>
    <row r="836"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</row>
    <row r="837"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</row>
    <row r="838"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  <c r="AW838" s="20"/>
      <c r="AX838" s="20"/>
    </row>
    <row r="839"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  <c r="AW839" s="20"/>
      <c r="AX839" s="20"/>
    </row>
    <row r="840"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  <c r="AW840" s="20"/>
      <c r="AX840" s="20"/>
    </row>
    <row r="841"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  <c r="AW841" s="20"/>
      <c r="AX841" s="20"/>
    </row>
    <row r="842"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</row>
    <row r="843"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</row>
    <row r="844"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</row>
    <row r="845"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</row>
    <row r="846"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  <c r="AW846" s="20"/>
      <c r="AX846" s="20"/>
    </row>
    <row r="847"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  <c r="AW847" s="20"/>
      <c r="AX847" s="20"/>
    </row>
    <row r="848"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  <c r="AW848" s="20"/>
      <c r="AX848" s="20"/>
    </row>
    <row r="849"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  <c r="AW849" s="20"/>
      <c r="AX849" s="20"/>
    </row>
    <row r="850"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  <c r="AW850" s="20"/>
      <c r="AX850" s="20"/>
    </row>
    <row r="851"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</row>
    <row r="852"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</row>
    <row r="853"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</row>
    <row r="854"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  <c r="AW854" s="20"/>
      <c r="AX854" s="20"/>
    </row>
    <row r="855"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  <c r="AW855" s="20"/>
      <c r="AX855" s="20"/>
    </row>
    <row r="856"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  <c r="AW856" s="20"/>
      <c r="AX856" s="20"/>
    </row>
    <row r="857"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  <c r="AW857" s="20"/>
      <c r="AX857" s="20"/>
    </row>
    <row r="858"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  <c r="AW858" s="20"/>
      <c r="AX858" s="20"/>
    </row>
    <row r="859"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</row>
    <row r="860"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  <c r="AW860" s="20"/>
      <c r="AX860" s="20"/>
    </row>
    <row r="861"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</row>
    <row r="862"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  <c r="AW862" s="20"/>
      <c r="AX862" s="20"/>
    </row>
    <row r="863"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  <c r="AW863" s="20"/>
      <c r="AX863" s="20"/>
    </row>
    <row r="864"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  <c r="AW864" s="20"/>
      <c r="AX864" s="20"/>
    </row>
    <row r="865"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  <c r="AW865" s="20"/>
      <c r="AX865" s="20"/>
    </row>
    <row r="866"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  <c r="AW866" s="20"/>
      <c r="AX866" s="20"/>
    </row>
    <row r="867"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</row>
    <row r="868"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</row>
    <row r="869"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</row>
    <row r="870"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  <c r="AW870" s="20"/>
      <c r="AX870" s="20"/>
    </row>
    <row r="871"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  <c r="AW871" s="20"/>
      <c r="AX871" s="20"/>
    </row>
    <row r="872"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  <c r="AW872" s="20"/>
      <c r="AX872" s="20"/>
    </row>
    <row r="873"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  <c r="AW873" s="20"/>
      <c r="AX873" s="20"/>
    </row>
    <row r="874"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</row>
    <row r="875"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</row>
    <row r="876"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  <c r="AW876" s="20"/>
      <c r="AX876" s="20"/>
    </row>
    <row r="877"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</row>
    <row r="878"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  <c r="AW878" s="20"/>
      <c r="AX878" s="20"/>
    </row>
    <row r="879"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  <c r="AW879" s="20"/>
      <c r="AX879" s="20"/>
    </row>
    <row r="880"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  <c r="AW880" s="20"/>
      <c r="AX880" s="20"/>
    </row>
    <row r="881"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</row>
    <row r="882"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  <c r="AW882" s="20"/>
      <c r="AX882" s="20"/>
    </row>
    <row r="883"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</row>
    <row r="884"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</row>
    <row r="885"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</row>
    <row r="886"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  <c r="AW886" s="20"/>
      <c r="AX886" s="20"/>
    </row>
    <row r="887"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  <c r="AW887" s="20"/>
      <c r="AX887" s="20"/>
    </row>
    <row r="888"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  <c r="AW888" s="20"/>
      <c r="AX888" s="20"/>
    </row>
    <row r="889"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  <c r="AW889" s="20"/>
      <c r="AX889" s="20"/>
    </row>
    <row r="890"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  <c r="AW890" s="20"/>
      <c r="AX890" s="20"/>
    </row>
    <row r="891"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</row>
    <row r="892"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</row>
    <row r="893"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</row>
    <row r="894"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  <c r="AW894" s="20"/>
      <c r="AX894" s="20"/>
    </row>
    <row r="895"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  <c r="AW895" s="20"/>
      <c r="AX895" s="20"/>
    </row>
    <row r="896"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</row>
    <row r="897"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  <c r="AW897" s="20"/>
      <c r="AX897" s="20"/>
    </row>
    <row r="898"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  <c r="AW898" s="20"/>
      <c r="AX898" s="20"/>
    </row>
    <row r="899"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</row>
    <row r="900"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  <c r="AW900" s="20"/>
      <c r="AX900" s="20"/>
    </row>
    <row r="901"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</row>
    <row r="902"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  <c r="AW902" s="20"/>
      <c r="AX902" s="20"/>
    </row>
    <row r="903"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</row>
    <row r="904"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  <c r="AW904" s="20"/>
      <c r="AX904" s="20"/>
    </row>
    <row r="905"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  <c r="AW905" s="20"/>
      <c r="AX905" s="20"/>
    </row>
    <row r="906"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</row>
    <row r="907"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</row>
    <row r="908"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</row>
    <row r="909"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</row>
    <row r="910"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  <c r="AW910" s="20"/>
      <c r="AX910" s="20"/>
    </row>
    <row r="911"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  <c r="AW911" s="20"/>
      <c r="AX911" s="20"/>
    </row>
    <row r="912"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  <c r="AW912" s="20"/>
      <c r="AX912" s="20"/>
    </row>
    <row r="913"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  <c r="AW913" s="20"/>
      <c r="AX913" s="20"/>
    </row>
    <row r="914"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  <c r="AW914" s="20"/>
      <c r="AX914" s="20"/>
    </row>
    <row r="915"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  <c r="AW915" s="20"/>
      <c r="AX915" s="20"/>
    </row>
    <row r="916"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</row>
    <row r="917"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</row>
    <row r="918"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</row>
    <row r="919"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  <c r="AW919" s="20"/>
      <c r="AX919" s="20"/>
    </row>
    <row r="920"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  <c r="AW920" s="20"/>
      <c r="AX920" s="20"/>
    </row>
    <row r="921"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  <c r="AW921" s="20"/>
      <c r="AX921" s="20"/>
    </row>
    <row r="922"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  <c r="AW922" s="20"/>
      <c r="AX922" s="20"/>
    </row>
    <row r="923"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  <c r="AW923" s="20"/>
      <c r="AX923" s="20"/>
    </row>
    <row r="924"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  <c r="AW924" s="20"/>
      <c r="AX924" s="20"/>
    </row>
    <row r="925"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</row>
    <row r="926"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  <c r="AW926" s="20"/>
      <c r="AX926" s="20"/>
    </row>
    <row r="927"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  <c r="AW927" s="20"/>
      <c r="AX927" s="20"/>
    </row>
    <row r="928"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  <c r="AW928" s="20"/>
      <c r="AX928" s="20"/>
    </row>
    <row r="929"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  <c r="AW929" s="20"/>
      <c r="AX929" s="20"/>
    </row>
    <row r="930"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  <c r="AW930" s="20"/>
      <c r="AX930" s="20"/>
    </row>
    <row r="931"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  <c r="AW931" s="20"/>
      <c r="AX931" s="20"/>
    </row>
    <row r="932"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  <c r="AW932" s="20"/>
      <c r="AX932" s="20"/>
    </row>
    <row r="933"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  <c r="AW933" s="20"/>
      <c r="AX933" s="20"/>
    </row>
    <row r="934"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  <c r="AW934" s="20"/>
      <c r="AX934" s="20"/>
    </row>
    <row r="935"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  <c r="AW935" s="20"/>
      <c r="AX935" s="20"/>
    </row>
    <row r="936"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  <c r="AW936" s="20"/>
      <c r="AX936" s="20"/>
    </row>
    <row r="937"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  <c r="AW937" s="20"/>
      <c r="AX937" s="20"/>
    </row>
    <row r="938"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  <c r="AW938" s="20"/>
      <c r="AX938" s="20"/>
    </row>
    <row r="939"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  <c r="AW939" s="20"/>
      <c r="AX939" s="20"/>
    </row>
    <row r="940"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</row>
    <row r="941"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</row>
    <row r="942"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  <c r="AW942" s="20"/>
      <c r="AX942" s="20"/>
    </row>
    <row r="943"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  <c r="AW943" s="20"/>
      <c r="AX943" s="20"/>
    </row>
    <row r="944"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  <c r="AW944" s="20"/>
      <c r="AX944" s="20"/>
    </row>
    <row r="945"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  <c r="AW945" s="20"/>
      <c r="AX945" s="20"/>
    </row>
    <row r="946"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  <c r="AW946" s="20"/>
      <c r="AX946" s="20"/>
    </row>
    <row r="947"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</row>
    <row r="948"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  <c r="AW948" s="20"/>
      <c r="AX948" s="20"/>
    </row>
    <row r="949"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  <c r="AW949" s="20"/>
      <c r="AX949" s="20"/>
    </row>
    <row r="950"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  <c r="AW950" s="20"/>
      <c r="AX950" s="20"/>
    </row>
    <row r="951"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  <c r="AW951" s="20"/>
      <c r="AX951" s="20"/>
    </row>
    <row r="952"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  <c r="AW952" s="20"/>
      <c r="AX952" s="20"/>
    </row>
    <row r="953"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  <c r="AW953" s="20"/>
      <c r="AX953" s="20"/>
    </row>
    <row r="954"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  <c r="AW954" s="20"/>
      <c r="AX954" s="20"/>
    </row>
    <row r="955"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  <c r="AW955" s="20"/>
      <c r="AX955" s="20"/>
    </row>
    <row r="956"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  <c r="AW956" s="20"/>
      <c r="AX956" s="20"/>
    </row>
    <row r="957"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  <c r="AW957" s="20"/>
      <c r="AX957" s="20"/>
    </row>
    <row r="958"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  <c r="AW958" s="20"/>
      <c r="AX958" s="20"/>
    </row>
    <row r="959"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  <c r="AW959" s="20"/>
      <c r="AX959" s="20"/>
    </row>
    <row r="960"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  <c r="AW960" s="20"/>
      <c r="AX960" s="20"/>
    </row>
    <row r="961"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  <c r="AW961" s="20"/>
      <c r="AX961" s="20"/>
    </row>
    <row r="962"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  <c r="AW962" s="20"/>
      <c r="AX962" s="20"/>
    </row>
    <row r="963"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  <c r="AW963" s="20"/>
      <c r="AX963" s="20"/>
    </row>
    <row r="964"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  <c r="AW964" s="20"/>
      <c r="AX964" s="20"/>
    </row>
    <row r="965"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  <c r="AW965" s="20"/>
      <c r="AX965" s="20"/>
    </row>
    <row r="966"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  <c r="AW966" s="20"/>
      <c r="AX966" s="20"/>
    </row>
    <row r="967"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  <c r="AW967" s="20"/>
      <c r="AX967" s="20"/>
    </row>
    <row r="968"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  <c r="AW968" s="20"/>
      <c r="AX968" s="20"/>
    </row>
    <row r="969"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  <c r="AW969" s="20"/>
      <c r="AX969" s="20"/>
    </row>
    <row r="970"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  <c r="AW970" s="20"/>
      <c r="AX970" s="20"/>
    </row>
    <row r="971"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  <c r="AW971" s="20"/>
      <c r="AX971" s="20"/>
    </row>
    <row r="972"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  <c r="AW972" s="20"/>
      <c r="AX972" s="20"/>
    </row>
    <row r="973"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  <c r="AW973" s="20"/>
      <c r="AX973" s="20"/>
    </row>
    <row r="974"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  <c r="AW974" s="20"/>
      <c r="AX974" s="20"/>
    </row>
    <row r="975"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  <c r="AW975" s="20"/>
      <c r="AX975" s="20"/>
    </row>
    <row r="976"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  <c r="AW976" s="20"/>
      <c r="AX976" s="20"/>
    </row>
    <row r="977"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  <c r="AW977" s="20"/>
      <c r="AX977" s="20"/>
    </row>
    <row r="978"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  <c r="AW978" s="20"/>
      <c r="AX978" s="20"/>
    </row>
    <row r="979"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  <c r="AW979" s="20"/>
      <c r="AX979" s="20"/>
    </row>
    <row r="980"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  <c r="AW980" s="20"/>
      <c r="AX980" s="20"/>
    </row>
    <row r="981"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  <c r="AW981" s="20"/>
      <c r="AX981" s="20"/>
    </row>
    <row r="982"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  <c r="AW982" s="20"/>
      <c r="AX982" s="20"/>
    </row>
    <row r="983"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  <c r="AW983" s="20"/>
      <c r="AX983" s="20"/>
    </row>
    <row r="984"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  <c r="AW984" s="20"/>
      <c r="AX984" s="20"/>
    </row>
    <row r="985"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  <c r="AW985" s="20"/>
      <c r="AX985" s="20"/>
    </row>
  </sheetData>
  <mergeCells count="8">
    <mergeCell ref="D3:Z3"/>
    <mergeCell ref="AA3:AU4"/>
    <mergeCell ref="AV3:AX4"/>
    <mergeCell ref="AY3:AY5"/>
    <mergeCell ref="D4:H4"/>
    <mergeCell ref="I4:N4"/>
    <mergeCell ref="O4:U4"/>
    <mergeCell ref="V4:Z4"/>
  </mergeCells>
  <conditionalFormatting sqref="AY6:AY28">
    <cfRule type="cellIs" dxfId="0" priority="1" operator="greaterThanOrEqual">
      <formula>22</formula>
    </cfRule>
  </conditionalFormatting>
  <conditionalFormatting sqref="AY6:AY28">
    <cfRule type="cellIs" dxfId="2" priority="2" operator="lessThan">
      <formula>22</formula>
    </cfRule>
  </conditionalFormatting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5"/>
    <col customWidth="1" min="16" max="16" width="12.0"/>
    <col customWidth="1" min="17" max="17" width="14.75"/>
    <col customWidth="1" min="18" max="18" width="14.63"/>
    <col customWidth="1" min="19" max="20" width="17.63"/>
    <col customWidth="1" min="21" max="21" width="15.5"/>
    <col customWidth="1" min="22" max="22" width="10.13"/>
    <col customWidth="1" min="23" max="23" width="15.5"/>
    <col customWidth="1" min="24" max="24" width="10.0"/>
    <col customWidth="1" min="25" max="25" width="10.63"/>
    <col customWidth="1" min="26" max="26" width="8.38"/>
    <col customWidth="1" min="27" max="27" width="8.75"/>
    <col customWidth="1" min="28" max="28" width="10.0"/>
    <col customWidth="1" min="29" max="29" width="11.88"/>
    <col customWidth="1" min="30" max="30" width="9.63"/>
    <col customWidth="1" min="31" max="31" width="10.75"/>
    <col customWidth="1" min="32" max="32" width="9.63"/>
    <col customWidth="1" min="33" max="33" width="10.13"/>
    <col customWidth="1" min="34" max="34" width="11.25"/>
    <col customWidth="1" min="35" max="35" width="10.38"/>
    <col customWidth="1" min="36" max="36" width="15.38"/>
    <col customWidth="1" min="37" max="37" width="17.25"/>
    <col customWidth="1" min="38" max="38" width="17.63"/>
  </cols>
  <sheetData>
    <row r="1">
      <c r="A1" s="19" t="s">
        <v>209</v>
      </c>
      <c r="B1" s="18" t="s">
        <v>165</v>
      </c>
      <c r="C1" s="18"/>
      <c r="E1" s="38" t="s">
        <v>168</v>
      </c>
      <c r="F1" s="39">
        <v>718.0</v>
      </c>
      <c r="Q1" s="1"/>
      <c r="R1" s="1"/>
      <c r="S1" s="1"/>
      <c r="T1" s="1"/>
      <c r="U1" s="1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</row>
    <row r="2">
      <c r="A2" s="4">
        <f>countif(C6:C987,"=3и2а") + countif(C6:C987,"=3и1б")</f>
        <v>3</v>
      </c>
      <c r="B2" s="4">
        <f>countif(C5:C987,"=3и1а") + countif(C5:C987,"=3и2б")</f>
        <v>3</v>
      </c>
      <c r="C2" s="9"/>
      <c r="D2" s="4"/>
      <c r="E2" s="4"/>
      <c r="F2" s="4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</row>
    <row r="3">
      <c r="D3" s="1" t="s">
        <v>281</v>
      </c>
      <c r="T3" s="26"/>
      <c r="U3" s="27" t="s">
        <v>282</v>
      </c>
      <c r="AI3" s="26"/>
      <c r="AJ3" s="27" t="s">
        <v>283</v>
      </c>
      <c r="AL3" s="26"/>
      <c r="AM3" s="27" t="s">
        <v>171</v>
      </c>
      <c r="AN3" s="4"/>
      <c r="AO3" s="4"/>
    </row>
    <row r="4">
      <c r="A4" s="4"/>
      <c r="B4" s="4"/>
      <c r="C4" s="4"/>
      <c r="D4" s="27" t="s">
        <v>284</v>
      </c>
      <c r="F4" s="26"/>
      <c r="G4" s="1" t="s">
        <v>285</v>
      </c>
      <c r="M4" s="26"/>
      <c r="N4" s="64" t="s">
        <v>286</v>
      </c>
      <c r="P4" s="26"/>
      <c r="Q4" s="27" t="s">
        <v>287</v>
      </c>
      <c r="T4" s="26"/>
      <c r="AI4" s="26"/>
      <c r="AL4" s="26"/>
    </row>
    <row r="5">
      <c r="A5" s="4" t="s">
        <v>9</v>
      </c>
      <c r="B5" s="4" t="s">
        <v>10</v>
      </c>
      <c r="C5" s="4" t="s">
        <v>178</v>
      </c>
      <c r="D5" s="1" t="s">
        <v>288</v>
      </c>
      <c r="E5" s="1" t="s">
        <v>289</v>
      </c>
      <c r="F5" s="29" t="s">
        <v>290</v>
      </c>
      <c r="G5" s="1" t="s">
        <v>291</v>
      </c>
      <c r="H5" s="1" t="s">
        <v>292</v>
      </c>
      <c r="I5" s="1" t="s">
        <v>293</v>
      </c>
      <c r="J5" s="1" t="s">
        <v>294</v>
      </c>
      <c r="K5" s="1" t="s">
        <v>295</v>
      </c>
      <c r="L5" s="1" t="s">
        <v>296</v>
      </c>
      <c r="M5" s="1" t="s">
        <v>297</v>
      </c>
      <c r="N5" s="64" t="s">
        <v>298</v>
      </c>
      <c r="O5" s="1" t="s">
        <v>299</v>
      </c>
      <c r="P5" s="1" t="s">
        <v>300</v>
      </c>
      <c r="Q5" s="64" t="s">
        <v>289</v>
      </c>
      <c r="R5" s="1" t="s">
        <v>292</v>
      </c>
      <c r="S5" s="1" t="s">
        <v>301</v>
      </c>
      <c r="T5" s="1" t="s">
        <v>302</v>
      </c>
      <c r="U5" s="64" t="s">
        <v>303</v>
      </c>
      <c r="V5" s="1" t="s">
        <v>304</v>
      </c>
      <c r="W5" s="1" t="s">
        <v>305</v>
      </c>
      <c r="X5" s="1" t="s">
        <v>306</v>
      </c>
      <c r="Y5" s="1" t="s">
        <v>290</v>
      </c>
      <c r="Z5" s="1" t="s">
        <v>293</v>
      </c>
      <c r="AA5" s="1" t="s">
        <v>294</v>
      </c>
      <c r="AB5" s="1" t="s">
        <v>295</v>
      </c>
      <c r="AC5" s="1" t="s">
        <v>307</v>
      </c>
      <c r="AD5" s="1" t="s">
        <v>308</v>
      </c>
      <c r="AE5" s="1" t="s">
        <v>296</v>
      </c>
      <c r="AF5" s="1" t="s">
        <v>297</v>
      </c>
      <c r="AG5" s="1" t="s">
        <v>309</v>
      </c>
      <c r="AH5" s="1" t="s">
        <v>310</v>
      </c>
      <c r="AI5" s="1" t="s">
        <v>311</v>
      </c>
      <c r="AJ5" s="64" t="s">
        <v>206</v>
      </c>
      <c r="AK5" s="1" t="s">
        <v>312</v>
      </c>
      <c r="AL5" s="29" t="s">
        <v>313</v>
      </c>
      <c r="AN5" s="4"/>
      <c r="AO5" s="4"/>
    </row>
    <row r="6">
      <c r="A6" s="67" t="s">
        <v>38</v>
      </c>
      <c r="B6" s="68" t="str">
        <f t="array" ref="B6">INDEX('Svi studenti'!$C$2:$C987,MATCH(A6, 'Svi studenti'!$B$2:$B987, 0))</f>
        <v>Лазић, Јована</v>
      </c>
      <c r="C6" s="31" t="str">
        <f t="array" ref="C6">iferror(iNDEX('Svi studenti'!$G$2:$G987,MATCH(A6, 'Svi studenti'!$B$2:$B987, 0)),"---")</f>
        <v>3и1а</v>
      </c>
      <c r="D6" s="4">
        <v>2.0</v>
      </c>
      <c r="E6" s="4">
        <v>5.0</v>
      </c>
      <c r="F6" s="4">
        <v>1.0</v>
      </c>
      <c r="G6" s="69">
        <v>5.0</v>
      </c>
      <c r="H6" s="4">
        <v>1.0</v>
      </c>
      <c r="I6" s="4">
        <v>1.0</v>
      </c>
      <c r="J6" s="4">
        <v>1.0</v>
      </c>
      <c r="K6" s="4">
        <v>1.0</v>
      </c>
      <c r="L6" s="4">
        <v>1.0</v>
      </c>
      <c r="M6" s="4">
        <v>1.0</v>
      </c>
      <c r="N6" s="69">
        <v>3.0</v>
      </c>
      <c r="O6" s="4">
        <v>2.0</v>
      </c>
      <c r="P6" s="4">
        <v>2.0</v>
      </c>
      <c r="Q6" s="64">
        <v>5.0</v>
      </c>
      <c r="R6" s="1">
        <v>0.0</v>
      </c>
      <c r="S6" s="1">
        <v>2.0</v>
      </c>
      <c r="T6" s="1">
        <v>2.0</v>
      </c>
      <c r="U6" s="64">
        <v>0.5</v>
      </c>
      <c r="V6" s="1">
        <v>0.0</v>
      </c>
      <c r="W6" s="1">
        <v>0.5</v>
      </c>
      <c r="X6" s="1">
        <v>0.5</v>
      </c>
      <c r="Y6" s="1">
        <v>0.5</v>
      </c>
      <c r="Z6" s="1">
        <v>0.5</v>
      </c>
      <c r="AA6" s="1">
        <v>0.5</v>
      </c>
      <c r="AB6" s="1">
        <v>0.5</v>
      </c>
      <c r="AC6" s="1">
        <v>0.0</v>
      </c>
      <c r="AD6" s="1">
        <v>0.0</v>
      </c>
      <c r="AE6" s="1">
        <v>0.5</v>
      </c>
      <c r="AF6" s="1">
        <v>0.5</v>
      </c>
      <c r="AG6" s="1">
        <v>0.0</v>
      </c>
      <c r="AH6" s="1">
        <v>0.0</v>
      </c>
      <c r="AI6" s="1">
        <v>0.0</v>
      </c>
      <c r="AJ6" s="64">
        <v>1.0</v>
      </c>
      <c r="AK6" s="1">
        <v>1.0</v>
      </c>
      <c r="AL6" s="1">
        <v>2.0</v>
      </c>
      <c r="AM6" s="73">
        <f t="shared" ref="AM6:AM11" si="1">sum(D6:AL6)</f>
        <v>43.5</v>
      </c>
    </row>
    <row r="7">
      <c r="A7" s="70" t="s">
        <v>41</v>
      </c>
      <c r="B7" s="7" t="str">
        <f t="array" ref="B7">INDEX('Svi studenti'!$C$2:$C987,MATCH(A7, 'Svi studenti'!$B$2:$B987, 0))</f>
        <v>Маринковић, Јулијана</v>
      </c>
      <c r="C7" s="31" t="str">
        <f t="array" ref="C7">iferror(iNDEX('Svi studenti'!$G$2:$G987,MATCH(A7, 'Svi studenti'!$B$2:$B987, 0)),"---")</f>
        <v>3и1а</v>
      </c>
      <c r="D7" s="4">
        <v>1.5</v>
      </c>
      <c r="E7" s="4">
        <v>4.5</v>
      </c>
      <c r="F7" s="4">
        <v>0.5</v>
      </c>
      <c r="G7" s="69">
        <v>5.0</v>
      </c>
      <c r="H7" s="4">
        <v>1.0</v>
      </c>
      <c r="I7" s="4">
        <v>1.0</v>
      </c>
      <c r="J7" s="4">
        <v>1.0</v>
      </c>
      <c r="K7" s="4">
        <v>1.0</v>
      </c>
      <c r="L7" s="4">
        <v>1.0</v>
      </c>
      <c r="M7" s="4">
        <v>1.0</v>
      </c>
      <c r="N7" s="69">
        <v>3.0</v>
      </c>
      <c r="O7" s="4">
        <v>0.0</v>
      </c>
      <c r="P7" s="4">
        <v>0.0</v>
      </c>
      <c r="Q7" s="64">
        <v>0.0</v>
      </c>
      <c r="R7" s="1">
        <v>0.0</v>
      </c>
      <c r="S7" s="1">
        <v>0.0</v>
      </c>
      <c r="T7" s="1">
        <v>0.0</v>
      </c>
      <c r="U7" s="64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64">
        <v>1.0</v>
      </c>
      <c r="AK7" s="1">
        <v>1.0</v>
      </c>
      <c r="AL7" s="1">
        <v>2.0</v>
      </c>
      <c r="AM7" s="73">
        <f t="shared" si="1"/>
        <v>24.5</v>
      </c>
    </row>
    <row r="8">
      <c r="A8" s="70" t="s">
        <v>98</v>
      </c>
      <c r="B8" s="7" t="str">
        <f t="array" ref="B8">INDEX('Svi studenti'!$C$2:$C987,MATCH(A8, 'Svi studenti'!$B$2:$B987, 0))</f>
        <v>Ђорђевић, Матија</v>
      </c>
      <c r="C8" s="31" t="str">
        <f t="array" ref="C8">iferror(iNDEX('Svi studenti'!$G$2:$G987,MATCH(A8, 'Svi studenti'!$B$2:$B987, 0)),"---")</f>
        <v>3и2а</v>
      </c>
      <c r="D8" s="4">
        <v>2.0</v>
      </c>
      <c r="E8" s="4">
        <v>5.0</v>
      </c>
      <c r="F8" s="4">
        <v>1.0</v>
      </c>
      <c r="G8" s="69">
        <v>5.0</v>
      </c>
      <c r="H8" s="4">
        <v>1.0</v>
      </c>
      <c r="I8" s="4">
        <v>1.0</v>
      </c>
      <c r="J8" s="4">
        <v>1.0</v>
      </c>
      <c r="K8" s="4">
        <v>1.0</v>
      </c>
      <c r="L8" s="4">
        <v>1.0</v>
      </c>
      <c r="M8" s="4">
        <v>1.0</v>
      </c>
      <c r="N8" s="69">
        <v>3.0</v>
      </c>
      <c r="O8" s="4">
        <v>2.0</v>
      </c>
      <c r="P8" s="4">
        <v>2.0</v>
      </c>
      <c r="Q8" s="64">
        <v>5.0</v>
      </c>
      <c r="R8" s="1">
        <v>1.0</v>
      </c>
      <c r="S8" s="1">
        <v>2.0</v>
      </c>
      <c r="T8" s="1">
        <v>2.0</v>
      </c>
      <c r="U8" s="64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64">
        <v>1.0</v>
      </c>
      <c r="AK8" s="1">
        <v>1.0</v>
      </c>
      <c r="AL8" s="1">
        <v>1.0</v>
      </c>
      <c r="AM8" s="73">
        <f t="shared" si="1"/>
        <v>39</v>
      </c>
    </row>
    <row r="9">
      <c r="A9" s="70" t="s">
        <v>111</v>
      </c>
      <c r="B9" s="7" t="str">
        <f t="array" ref="B9">INDEX('Svi studenti'!$C$2:$C987,MATCH(A9, 'Svi studenti'!$B$2:$B987, 0))</f>
        <v>Коџопељић, Надица</v>
      </c>
      <c r="C9" s="31" t="str">
        <f t="array" ref="C9">iferror(iNDEX('Svi studenti'!$G$2:$G987,MATCH(A9, 'Svi studenti'!$B$2:$B987, 0)),"---")</f>
        <v>3и2а</v>
      </c>
      <c r="D9" s="4">
        <v>1.5</v>
      </c>
      <c r="E9" s="4">
        <v>5.0</v>
      </c>
      <c r="F9" s="4">
        <v>0.0</v>
      </c>
      <c r="G9" s="69">
        <v>5.0</v>
      </c>
      <c r="H9" s="4">
        <v>1.0</v>
      </c>
      <c r="I9" s="4">
        <v>0.5</v>
      </c>
      <c r="J9" s="4">
        <v>0.0</v>
      </c>
      <c r="K9" s="4">
        <v>0.0</v>
      </c>
      <c r="L9" s="4">
        <v>0.0</v>
      </c>
      <c r="M9" s="4">
        <v>0.0</v>
      </c>
      <c r="N9" s="69">
        <v>3.0</v>
      </c>
      <c r="O9" s="4">
        <v>0.0</v>
      </c>
      <c r="P9" s="4">
        <v>0.0</v>
      </c>
      <c r="Q9" s="64">
        <v>3.0</v>
      </c>
      <c r="R9" s="1">
        <v>0.0</v>
      </c>
      <c r="S9" s="1">
        <v>0.0</v>
      </c>
      <c r="T9" s="1">
        <v>0.0</v>
      </c>
      <c r="U9" s="64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64">
        <v>1.0</v>
      </c>
      <c r="AK9" s="1">
        <v>1.0</v>
      </c>
      <c r="AL9" s="1">
        <v>2.0</v>
      </c>
      <c r="AM9" s="73">
        <f t="shared" si="1"/>
        <v>23</v>
      </c>
    </row>
    <row r="10">
      <c r="A10" s="70" t="s">
        <v>131</v>
      </c>
      <c r="B10" s="7" t="str">
        <f t="array" ref="B10">INDEX('Svi studenti'!$C$2:$C987,MATCH(A10, 'Svi studenti'!$B$2:$B987, 0))</f>
        <v>Пауновић, Василије</v>
      </c>
      <c r="C10" s="71" t="str">
        <f t="array" ref="C10">iferror(iNDEX('Svi studenti'!$G$2:$G987,MATCH(A10, 'Svi studenti'!$B$2:$B987, 0)),"---")</f>
        <v>3и2а</v>
      </c>
      <c r="D10" s="4">
        <v>2.0</v>
      </c>
      <c r="E10" s="4">
        <v>5.0</v>
      </c>
      <c r="F10" s="4">
        <v>1.0</v>
      </c>
      <c r="G10" s="69">
        <v>5.0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M10" s="4">
        <v>1.0</v>
      </c>
      <c r="N10" s="69">
        <v>3.0</v>
      </c>
      <c r="O10" s="4">
        <v>2.0</v>
      </c>
      <c r="P10" s="4">
        <v>2.0</v>
      </c>
      <c r="Q10" s="64">
        <v>5.0</v>
      </c>
      <c r="R10" s="1">
        <v>0.0</v>
      </c>
      <c r="S10" s="1">
        <v>2.0</v>
      </c>
      <c r="T10" s="1">
        <v>2.0</v>
      </c>
      <c r="U10" s="64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64">
        <v>1.0</v>
      </c>
      <c r="AK10" s="1">
        <v>0.5</v>
      </c>
      <c r="AL10" s="1">
        <v>0.0</v>
      </c>
      <c r="AM10" s="73">
        <f t="shared" si="1"/>
        <v>36.5</v>
      </c>
    </row>
    <row r="11">
      <c r="A11" s="70" t="s">
        <v>137</v>
      </c>
      <c r="B11" s="7" t="str">
        <f t="array" ref="B11">INDEX('Svi studenti'!$C$2:$C987,MATCH(A11, 'Svi studenti'!$B$2:$B987, 0))</f>
        <v>Радивојевић, Вукашин</v>
      </c>
      <c r="C11" s="71" t="str">
        <f t="array" ref="C11">iferror(iNDEX('Svi studenti'!$G$2:$G987,MATCH(A11, 'Svi studenti'!$B$2:$B987, 0)),"---")</f>
        <v>3и2б</v>
      </c>
      <c r="D11" s="4">
        <v>2.0</v>
      </c>
      <c r="E11" s="4">
        <v>4.5</v>
      </c>
      <c r="F11" s="4">
        <v>1.0</v>
      </c>
      <c r="G11" s="69">
        <v>5.0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69">
        <v>3.0</v>
      </c>
      <c r="O11" s="4">
        <v>2.0</v>
      </c>
      <c r="P11" s="4">
        <v>2.0</v>
      </c>
      <c r="Q11" s="64">
        <v>5.0</v>
      </c>
      <c r="R11" s="1">
        <v>1.0</v>
      </c>
      <c r="S11" s="1">
        <v>2.0</v>
      </c>
      <c r="T11" s="1">
        <v>0.0</v>
      </c>
      <c r="U11" s="64">
        <v>1.0</v>
      </c>
      <c r="V11" s="1">
        <v>1.0</v>
      </c>
      <c r="W11" s="1">
        <v>0.5</v>
      </c>
      <c r="X11" s="1">
        <v>0.5</v>
      </c>
      <c r="Y11" s="1">
        <v>0.0</v>
      </c>
      <c r="Z11" s="1">
        <v>1.0</v>
      </c>
      <c r="AA11" s="1">
        <v>0.5</v>
      </c>
      <c r="AB11" s="1">
        <v>0.5</v>
      </c>
      <c r="AC11" s="1">
        <v>0.0</v>
      </c>
      <c r="AD11" s="1">
        <v>0.0</v>
      </c>
      <c r="AE11" s="1">
        <v>0.5</v>
      </c>
      <c r="AF11" s="1">
        <v>0.5</v>
      </c>
      <c r="AG11" s="1">
        <v>0.0</v>
      </c>
      <c r="AH11" s="1">
        <v>1.0</v>
      </c>
      <c r="AI11" s="1">
        <v>0.0</v>
      </c>
      <c r="AJ11" s="64">
        <v>1.0</v>
      </c>
      <c r="AK11" s="1">
        <v>1.0</v>
      </c>
      <c r="AL11" s="1">
        <v>2.0</v>
      </c>
      <c r="AM11" s="73">
        <f t="shared" si="1"/>
        <v>44.5</v>
      </c>
    </row>
    <row r="12">
      <c r="A12" s="14"/>
      <c r="G12" s="4"/>
      <c r="M12" s="4"/>
      <c r="N12" s="4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</row>
    <row r="13">
      <c r="A13" s="14"/>
      <c r="G13" s="4"/>
      <c r="M13" s="4"/>
      <c r="N13" s="4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</row>
    <row r="14">
      <c r="A14" s="72"/>
      <c r="B14" s="68"/>
      <c r="G14" s="4"/>
      <c r="M14" s="4"/>
      <c r="N14" s="4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</row>
    <row r="15">
      <c r="A15" s="72"/>
      <c r="B15" s="68"/>
      <c r="G15" s="4"/>
      <c r="M15" s="4"/>
      <c r="N15" s="4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</row>
    <row r="16">
      <c r="A16" s="4"/>
      <c r="B16" s="9"/>
      <c r="J16" s="4"/>
      <c r="M16" s="4"/>
      <c r="N16" s="4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</row>
    <row r="17">
      <c r="A17" s="4"/>
      <c r="B17" s="9"/>
      <c r="J17" s="4"/>
      <c r="M17" s="4"/>
      <c r="N17" s="4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</row>
    <row r="18">
      <c r="A18" s="4"/>
      <c r="B18" s="9"/>
      <c r="J18" s="4"/>
      <c r="M18" s="4"/>
      <c r="N18" s="4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</row>
    <row r="19">
      <c r="A19" s="4"/>
      <c r="B19" s="9"/>
      <c r="J19" s="4"/>
      <c r="M19" s="4"/>
      <c r="N19" s="4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</row>
    <row r="20">
      <c r="A20" s="4"/>
      <c r="B20" s="9"/>
      <c r="J20" s="4"/>
      <c r="M20" s="4"/>
      <c r="N20" s="4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</row>
    <row r="21">
      <c r="A21" s="4"/>
      <c r="B21" s="9"/>
      <c r="J21" s="4"/>
      <c r="M21" s="4"/>
      <c r="N21" s="4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</row>
    <row r="22">
      <c r="A22" s="4"/>
      <c r="B22" s="9"/>
      <c r="J22" s="4"/>
      <c r="M22" s="4"/>
      <c r="N22" s="4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</row>
    <row r="23">
      <c r="A23" s="4"/>
      <c r="B23" s="9"/>
      <c r="J23" s="4"/>
      <c r="M23" s="4"/>
      <c r="N23" s="4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</row>
    <row r="24">
      <c r="A24" s="4"/>
      <c r="B24" s="9"/>
      <c r="J24" s="4"/>
      <c r="M24" s="4"/>
      <c r="N24" s="4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</row>
    <row r="25">
      <c r="A25" s="4"/>
      <c r="B25" s="9"/>
      <c r="J25" s="4"/>
      <c r="M25" s="4"/>
      <c r="N25" s="4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</row>
    <row r="26">
      <c r="A26" s="4"/>
      <c r="B26" s="9"/>
      <c r="J26" s="4"/>
      <c r="M26" s="4"/>
      <c r="N26" s="4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</row>
    <row r="27">
      <c r="A27" s="4"/>
      <c r="B27" s="9"/>
      <c r="J27" s="4"/>
      <c r="M27" s="4"/>
      <c r="N27" s="4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</row>
    <row r="28">
      <c r="A28" s="4"/>
      <c r="B28" s="9"/>
      <c r="J28" s="4"/>
      <c r="M28" s="4"/>
      <c r="N28" s="4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>
      <c r="A29" s="4"/>
      <c r="B29" s="9"/>
      <c r="J29" s="4"/>
      <c r="M29" s="4"/>
      <c r="N29" s="4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</row>
    <row r="30">
      <c r="A30" s="4"/>
      <c r="B30" s="9"/>
      <c r="J30" s="4"/>
      <c r="M30" s="4"/>
      <c r="N30" s="4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</row>
    <row r="31">
      <c r="A31" s="4"/>
      <c r="B31" s="9"/>
      <c r="J31" s="4"/>
      <c r="M31" s="4"/>
      <c r="N31" s="4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</row>
    <row r="32">
      <c r="B32" s="9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</row>
    <row r="33">
      <c r="B33" s="9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</row>
    <row r="34">
      <c r="B34" s="9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</row>
    <row r="35">
      <c r="B35" s="9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</row>
    <row r="36">
      <c r="B36" s="9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</row>
    <row r="37">
      <c r="B37" s="9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</row>
    <row r="38">
      <c r="B38" s="9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</row>
    <row r="39">
      <c r="B39" s="9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</row>
    <row r="40">
      <c r="B40" s="9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</row>
    <row r="41">
      <c r="B41" s="9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</row>
    <row r="42"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</row>
    <row r="43"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</row>
    <row r="44"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</row>
    <row r="45"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</row>
    <row r="46"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</row>
    <row r="47"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</row>
    <row r="49"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</row>
    <row r="50"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</row>
    <row r="51"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</row>
    <row r="52"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</row>
    <row r="53"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</row>
    <row r="54"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</row>
    <row r="56"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</row>
    <row r="57"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</row>
    <row r="58"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</row>
    <row r="59"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</row>
    <row r="60"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</row>
    <row r="61"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</row>
    <row r="62"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</row>
    <row r="63"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</row>
    <row r="64"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</row>
    <row r="65"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</row>
    <row r="66"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</row>
    <row r="67"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</row>
    <row r="68"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</row>
    <row r="69"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</row>
    <row r="70"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</row>
    <row r="71"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</row>
    <row r="72"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</row>
    <row r="73"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</row>
    <row r="74"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</row>
    <row r="75"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</row>
    <row r="76"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</row>
    <row r="77"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</row>
    <row r="78"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</row>
    <row r="79"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</row>
    <row r="80"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</row>
    <row r="81"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</row>
    <row r="82"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</row>
    <row r="83"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</row>
    <row r="84"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</row>
    <row r="85"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</row>
    <row r="86"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</row>
    <row r="87"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</row>
    <row r="88"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</row>
    <row r="89"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</row>
    <row r="90"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</row>
    <row r="91"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</row>
    <row r="92"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</row>
    <row r="93"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</row>
    <row r="94"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</row>
    <row r="95"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</row>
    <row r="96"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</row>
    <row r="97"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</row>
    <row r="98"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</row>
    <row r="99"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</row>
    <row r="100"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</row>
    <row r="101"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</row>
    <row r="102"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</row>
    <row r="103"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</row>
    <row r="104"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</row>
    <row r="105"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</row>
    <row r="106"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</row>
    <row r="107"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</row>
    <row r="108"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</row>
    <row r="109"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</row>
    <row r="110"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</row>
    <row r="111"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</row>
    <row r="112"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</row>
    <row r="113"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</row>
    <row r="114"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</row>
    <row r="115"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</row>
    <row r="116"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</row>
    <row r="117"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</row>
    <row r="118"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</row>
    <row r="119"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</row>
    <row r="120"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</row>
    <row r="121"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</row>
    <row r="122"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</row>
    <row r="123"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</row>
    <row r="124"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</row>
    <row r="125"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</row>
    <row r="126"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</row>
    <row r="127"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</row>
    <row r="128"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</row>
    <row r="129"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</row>
    <row r="130"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</row>
    <row r="131"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</row>
    <row r="132"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</row>
    <row r="133"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</row>
    <row r="134"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</row>
    <row r="135"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</row>
    <row r="136"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</row>
    <row r="137"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</row>
    <row r="138"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</row>
    <row r="139"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</row>
    <row r="140"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</row>
    <row r="141"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</row>
    <row r="142"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</row>
    <row r="143"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</row>
    <row r="144"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</row>
    <row r="145"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</row>
    <row r="146"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</row>
    <row r="147"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</row>
    <row r="148"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</row>
    <row r="149"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</row>
    <row r="150"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</row>
    <row r="151"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</row>
    <row r="152"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</row>
    <row r="153"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</row>
    <row r="154"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</row>
    <row r="155"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</row>
    <row r="156"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</row>
    <row r="157"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</row>
    <row r="158"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</row>
    <row r="159"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</row>
    <row r="160"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</row>
    <row r="161"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</row>
    <row r="162"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</row>
    <row r="163"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</row>
    <row r="164"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</row>
    <row r="165"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</row>
    <row r="166"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</row>
    <row r="167"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</row>
    <row r="168"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</row>
    <row r="169"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</row>
    <row r="170"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</row>
    <row r="171"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</row>
    <row r="172"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</row>
    <row r="173"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</row>
    <row r="174"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</row>
    <row r="175"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</row>
    <row r="176"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</row>
    <row r="177"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</row>
    <row r="178"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</row>
    <row r="179"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</row>
    <row r="180"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</row>
    <row r="181"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</row>
    <row r="182"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</row>
    <row r="183"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</row>
    <row r="184"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</row>
    <row r="185"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</row>
    <row r="186"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</row>
    <row r="187"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</row>
    <row r="188"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</row>
    <row r="189"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</row>
    <row r="190"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</row>
    <row r="191"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</row>
    <row r="192"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</row>
    <row r="193"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</row>
    <row r="194"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</row>
    <row r="195"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</row>
    <row r="196"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</row>
    <row r="197"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</row>
    <row r="198"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</row>
    <row r="199"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</row>
    <row r="200"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</row>
    <row r="201"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</row>
    <row r="202"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</row>
    <row r="203"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</row>
    <row r="204"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</row>
    <row r="205"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</row>
    <row r="206"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</row>
    <row r="207"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</row>
    <row r="208"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</row>
    <row r="209"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</row>
    <row r="210"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</row>
    <row r="211"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</row>
    <row r="212"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</row>
    <row r="213"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</row>
    <row r="214"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</row>
    <row r="215"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</row>
    <row r="216"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</row>
    <row r="217"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</row>
    <row r="218"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</row>
    <row r="219"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</row>
    <row r="220"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</row>
    <row r="221"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</row>
    <row r="222"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</row>
    <row r="223"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</row>
    <row r="224"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</row>
    <row r="225"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</row>
    <row r="226"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</row>
    <row r="227"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</row>
    <row r="228"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</row>
    <row r="229"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</row>
    <row r="230"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</row>
    <row r="231"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</row>
    <row r="232"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</row>
    <row r="233"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</row>
    <row r="234"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</row>
    <row r="235"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</row>
    <row r="236"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</row>
    <row r="237"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</row>
    <row r="238"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</row>
    <row r="239"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</row>
    <row r="240"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</row>
    <row r="241"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</row>
    <row r="242"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</row>
    <row r="243"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</row>
    <row r="244"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</row>
    <row r="245"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</row>
    <row r="246"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</row>
    <row r="247"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</row>
    <row r="248"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</row>
    <row r="249"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</row>
    <row r="250"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</row>
    <row r="251"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</row>
    <row r="252"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</row>
    <row r="253"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</row>
    <row r="254"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</row>
    <row r="255"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</row>
    <row r="256"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</row>
    <row r="257"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</row>
    <row r="258"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</row>
    <row r="259"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</row>
    <row r="260"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</row>
    <row r="261"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</row>
    <row r="262"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</row>
    <row r="263"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</row>
    <row r="264"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</row>
    <row r="265"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</row>
    <row r="266"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</row>
    <row r="267"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</row>
    <row r="268"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</row>
    <row r="269"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</row>
    <row r="270"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</row>
    <row r="271"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</row>
    <row r="272"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</row>
    <row r="273"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</row>
    <row r="274"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</row>
    <row r="275"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</row>
    <row r="276"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</row>
    <row r="277"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</row>
    <row r="278"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</row>
    <row r="279"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</row>
    <row r="280"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</row>
    <row r="281"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</row>
    <row r="282"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</row>
    <row r="283"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</row>
    <row r="284"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</row>
    <row r="285"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</row>
    <row r="286"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</row>
    <row r="287"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</row>
    <row r="288"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</row>
    <row r="289"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</row>
    <row r="290"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</row>
    <row r="291"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</row>
    <row r="292"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</row>
    <row r="293"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</row>
    <row r="294"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</row>
    <row r="295"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</row>
    <row r="296"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</row>
    <row r="297"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</row>
    <row r="298"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</row>
    <row r="299"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</row>
    <row r="300"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</row>
    <row r="301"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</row>
    <row r="302"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</row>
    <row r="303"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</row>
    <row r="304"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</row>
    <row r="305"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</row>
    <row r="306"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</row>
    <row r="307"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</row>
    <row r="308"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</row>
    <row r="309"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</row>
    <row r="310"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</row>
    <row r="311"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</row>
    <row r="312"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</row>
    <row r="313"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</row>
    <row r="314"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</row>
    <row r="315"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</row>
    <row r="316"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</row>
    <row r="317"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</row>
    <row r="318"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</row>
    <row r="319"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</row>
    <row r="320"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</row>
    <row r="321"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</row>
    <row r="322"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</row>
    <row r="323"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</row>
    <row r="324"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</row>
    <row r="325"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</row>
    <row r="326"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</row>
    <row r="327"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</row>
    <row r="328"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</row>
    <row r="329"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</row>
    <row r="330"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</row>
    <row r="331"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</row>
    <row r="332"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</row>
    <row r="333"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</row>
    <row r="334"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</row>
    <row r="335"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</row>
    <row r="336"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</row>
    <row r="337"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</row>
    <row r="338"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</row>
    <row r="339"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</row>
    <row r="340"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</row>
    <row r="341"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</row>
    <row r="342"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</row>
    <row r="343"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</row>
    <row r="344"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</row>
    <row r="345"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</row>
    <row r="346"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</row>
    <row r="347"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</row>
    <row r="348"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</row>
    <row r="349"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</row>
    <row r="350"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</row>
    <row r="351"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</row>
    <row r="352"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</row>
    <row r="353"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</row>
    <row r="354"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</row>
    <row r="355"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</row>
    <row r="356"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</row>
    <row r="357"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</row>
    <row r="358"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</row>
    <row r="359"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</row>
    <row r="360"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</row>
    <row r="361"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</row>
    <row r="362"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</row>
    <row r="363"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</row>
    <row r="364"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</row>
    <row r="365"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</row>
    <row r="366"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</row>
    <row r="367"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</row>
    <row r="368"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</row>
    <row r="369"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</row>
    <row r="370"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</row>
    <row r="371"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</row>
    <row r="372"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</row>
    <row r="373"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</row>
    <row r="374"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</row>
    <row r="375"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</row>
    <row r="376"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</row>
    <row r="377"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</row>
    <row r="378"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</row>
    <row r="379"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</row>
    <row r="380"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</row>
    <row r="381"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</row>
    <row r="382"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</row>
    <row r="383"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</row>
    <row r="384"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</row>
    <row r="385"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</row>
    <row r="386"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</row>
    <row r="387"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</row>
    <row r="388"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</row>
    <row r="389"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</row>
    <row r="390"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</row>
    <row r="391"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</row>
    <row r="392"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</row>
    <row r="393"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</row>
    <row r="394"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</row>
    <row r="395"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</row>
    <row r="396"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</row>
    <row r="397"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</row>
    <row r="398"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</row>
    <row r="399"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</row>
    <row r="400"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</row>
    <row r="401"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</row>
    <row r="402"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</row>
    <row r="403"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</row>
    <row r="404"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</row>
    <row r="405"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</row>
    <row r="406"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</row>
    <row r="407"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</row>
    <row r="408"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</row>
    <row r="409"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</row>
    <row r="410"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</row>
    <row r="411"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</row>
    <row r="412"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</row>
    <row r="413"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</row>
    <row r="414"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</row>
    <row r="415"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</row>
    <row r="416"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</row>
    <row r="417"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</row>
    <row r="418"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</row>
    <row r="419"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</row>
    <row r="420"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</row>
    <row r="421"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</row>
    <row r="422"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</row>
    <row r="423"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</row>
    <row r="424"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</row>
    <row r="425"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</row>
    <row r="426"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</row>
    <row r="427"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</row>
    <row r="428"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</row>
    <row r="429"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</row>
    <row r="430"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</row>
    <row r="431"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</row>
    <row r="432"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</row>
    <row r="433"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</row>
    <row r="434"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</row>
    <row r="435"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</row>
    <row r="436"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</row>
    <row r="437"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</row>
    <row r="438"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</row>
    <row r="439"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</row>
    <row r="440"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</row>
    <row r="441"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</row>
    <row r="442"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</row>
    <row r="443"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</row>
    <row r="444"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</row>
    <row r="445"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</row>
    <row r="446"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</row>
    <row r="447"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</row>
    <row r="448"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</row>
    <row r="449"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</row>
    <row r="450"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</row>
    <row r="451"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</row>
    <row r="452"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</row>
    <row r="453"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</row>
    <row r="454"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</row>
    <row r="455"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</row>
    <row r="456"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</row>
    <row r="457"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</row>
    <row r="458"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</row>
    <row r="459"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</row>
    <row r="460"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</row>
    <row r="461"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</row>
    <row r="462"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</row>
    <row r="463"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</row>
    <row r="464"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</row>
    <row r="465"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</row>
    <row r="466"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</row>
    <row r="467"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</row>
    <row r="468"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</row>
    <row r="469"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</row>
    <row r="470"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</row>
    <row r="471"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</row>
    <row r="472"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</row>
    <row r="473"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</row>
    <row r="474"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</row>
    <row r="475"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</row>
    <row r="476"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</row>
    <row r="477"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</row>
    <row r="478"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</row>
    <row r="479"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</row>
    <row r="480"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</row>
    <row r="481"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</row>
    <row r="482"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</row>
    <row r="483"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</row>
    <row r="484"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</row>
    <row r="485"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</row>
    <row r="486"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</row>
    <row r="487"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</row>
    <row r="488"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</row>
    <row r="489"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</row>
    <row r="490"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</row>
    <row r="491"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</row>
    <row r="492"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</row>
    <row r="493"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</row>
    <row r="494"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</row>
    <row r="495"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</row>
    <row r="496"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</row>
    <row r="497"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</row>
    <row r="498"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</row>
    <row r="499"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</row>
    <row r="500"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</row>
    <row r="501"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</row>
    <row r="502"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</row>
    <row r="503"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</row>
    <row r="504"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</row>
    <row r="505"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</row>
    <row r="506"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</row>
    <row r="507"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</row>
    <row r="508"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</row>
    <row r="509"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</row>
    <row r="510"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</row>
    <row r="511"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</row>
    <row r="512"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</row>
    <row r="513"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</row>
    <row r="514"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</row>
    <row r="515"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</row>
    <row r="516"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</row>
    <row r="517"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</row>
    <row r="518"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</row>
    <row r="519"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</row>
    <row r="520"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</row>
    <row r="521"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</row>
    <row r="522"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</row>
    <row r="523"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</row>
    <row r="524"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</row>
    <row r="525"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</row>
    <row r="526"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</row>
    <row r="527"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</row>
    <row r="528"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</row>
    <row r="529"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</row>
    <row r="530"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</row>
    <row r="531"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</row>
    <row r="532"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</row>
    <row r="533"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</row>
    <row r="534"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</row>
    <row r="535"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</row>
    <row r="536"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</row>
    <row r="537"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</row>
    <row r="538"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</row>
    <row r="539"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</row>
    <row r="540"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</row>
    <row r="541"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</row>
    <row r="542"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</row>
    <row r="543"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</row>
    <row r="544"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</row>
    <row r="545"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</row>
    <row r="546"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</row>
    <row r="547"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</row>
    <row r="548"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</row>
    <row r="549"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</row>
    <row r="550"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</row>
    <row r="551"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</row>
    <row r="552"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</row>
    <row r="553"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</row>
    <row r="554"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</row>
    <row r="555"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</row>
    <row r="556"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</row>
    <row r="557"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</row>
    <row r="558"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</row>
    <row r="559"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</row>
    <row r="560"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</row>
    <row r="561"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</row>
    <row r="562"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</row>
    <row r="563"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</row>
    <row r="564"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</row>
    <row r="565"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</row>
    <row r="566"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</row>
    <row r="567"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</row>
    <row r="568"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</row>
    <row r="569"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</row>
    <row r="570"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</row>
    <row r="571"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</row>
    <row r="572"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</row>
    <row r="573"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</row>
    <row r="574"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</row>
    <row r="575"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</row>
    <row r="576"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</row>
    <row r="577"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</row>
    <row r="578"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</row>
    <row r="579"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</row>
    <row r="580"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</row>
    <row r="581"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</row>
    <row r="582"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</row>
    <row r="583"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</row>
    <row r="584"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</row>
    <row r="585"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</row>
    <row r="586"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</row>
    <row r="587"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</row>
    <row r="588"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</row>
    <row r="589"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</row>
    <row r="590"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</row>
    <row r="591"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</row>
    <row r="592"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</row>
    <row r="593"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</row>
    <row r="594"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</row>
    <row r="595"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</row>
    <row r="596"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</row>
    <row r="597"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</row>
    <row r="598"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</row>
    <row r="599"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</row>
    <row r="600"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</row>
    <row r="601"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</row>
    <row r="602"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</row>
    <row r="603"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</row>
    <row r="604"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</row>
    <row r="605"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</row>
    <row r="606"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</row>
    <row r="607"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</row>
    <row r="608"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</row>
    <row r="609"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</row>
    <row r="610"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</row>
    <row r="611"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</row>
    <row r="612"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</row>
    <row r="613"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</row>
    <row r="614"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</row>
    <row r="615"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</row>
    <row r="616"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</row>
    <row r="617"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</row>
    <row r="618"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</row>
    <row r="619"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</row>
    <row r="620"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</row>
    <row r="621"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</row>
    <row r="622"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</row>
    <row r="623"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</row>
    <row r="624"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</row>
    <row r="625"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</row>
    <row r="626"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</row>
    <row r="627"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</row>
    <row r="628"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</row>
    <row r="629"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</row>
    <row r="630"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</row>
    <row r="631"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</row>
    <row r="632"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</row>
    <row r="633"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</row>
    <row r="634"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</row>
    <row r="635"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</row>
    <row r="636"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</row>
    <row r="637"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</row>
    <row r="638"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</row>
    <row r="639"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</row>
    <row r="640"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</row>
    <row r="641"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</row>
    <row r="642"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</row>
    <row r="643"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</row>
    <row r="644"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</row>
    <row r="645"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</row>
    <row r="646"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</row>
    <row r="647"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</row>
    <row r="648"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</row>
    <row r="649"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</row>
    <row r="650"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</row>
    <row r="651"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</row>
    <row r="652"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</row>
    <row r="653"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</row>
    <row r="654"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</row>
    <row r="655"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</row>
    <row r="656"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</row>
    <row r="657"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</row>
    <row r="658"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</row>
    <row r="659"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</row>
    <row r="660"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</row>
    <row r="661"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</row>
    <row r="662"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</row>
    <row r="663"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</row>
    <row r="664"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</row>
    <row r="665"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</row>
    <row r="666"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</row>
    <row r="667"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</row>
    <row r="668"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</row>
    <row r="669"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</row>
    <row r="670"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</row>
    <row r="671"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</row>
    <row r="672"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</row>
    <row r="673"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</row>
    <row r="674"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</row>
    <row r="675"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</row>
    <row r="676"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</row>
    <row r="677"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</row>
    <row r="678"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</row>
    <row r="679"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</row>
    <row r="680"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</row>
    <row r="681"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</row>
    <row r="682"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</row>
    <row r="683"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</row>
    <row r="684"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</row>
    <row r="685"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</row>
    <row r="686"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</row>
    <row r="687"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</row>
    <row r="688"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</row>
    <row r="689"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</row>
    <row r="690"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</row>
    <row r="691"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</row>
    <row r="692"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</row>
    <row r="693"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</row>
    <row r="694"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</row>
    <row r="695"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</row>
    <row r="696"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</row>
    <row r="697"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</row>
    <row r="698"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</row>
    <row r="699"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</row>
    <row r="700"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</row>
    <row r="701"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</row>
    <row r="702"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</row>
    <row r="703"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</row>
    <row r="704"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</row>
    <row r="705"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</row>
    <row r="706"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</row>
    <row r="707"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</row>
    <row r="708"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</row>
    <row r="709"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</row>
    <row r="710"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</row>
    <row r="711"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</row>
    <row r="712"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</row>
    <row r="713"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</row>
    <row r="714"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</row>
    <row r="715"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</row>
    <row r="716"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</row>
    <row r="717"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</row>
    <row r="718"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</row>
    <row r="719"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</row>
    <row r="720"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</row>
    <row r="721"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</row>
    <row r="722"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</row>
    <row r="723"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</row>
    <row r="724"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</row>
    <row r="725"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</row>
    <row r="726"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</row>
    <row r="727"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</row>
    <row r="728"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</row>
    <row r="729"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</row>
    <row r="730"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</row>
    <row r="731"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</row>
    <row r="732"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</row>
    <row r="733"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</row>
    <row r="734"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</row>
    <row r="735"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</row>
    <row r="736"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</row>
    <row r="737"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</row>
    <row r="738"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</row>
    <row r="739"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</row>
    <row r="740"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</row>
    <row r="741"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</row>
    <row r="742"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</row>
    <row r="743"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</row>
    <row r="744"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</row>
    <row r="745"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</row>
    <row r="746"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</row>
    <row r="747"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</row>
    <row r="748"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</row>
    <row r="749"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</row>
    <row r="750"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</row>
    <row r="751"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</row>
    <row r="752"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</row>
    <row r="753"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</row>
    <row r="754"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</row>
    <row r="755"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</row>
    <row r="756"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</row>
    <row r="757"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</row>
    <row r="758"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</row>
    <row r="759"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</row>
    <row r="760"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</row>
    <row r="761"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</row>
    <row r="762"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</row>
    <row r="763"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</row>
    <row r="764"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</row>
    <row r="765"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</row>
    <row r="766"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</row>
    <row r="767"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</row>
    <row r="768"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</row>
    <row r="769"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</row>
    <row r="770"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</row>
    <row r="771"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</row>
    <row r="772"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</row>
    <row r="773"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</row>
    <row r="774"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</row>
    <row r="775"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</row>
    <row r="776"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</row>
    <row r="777"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</row>
    <row r="778"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</row>
    <row r="779"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</row>
    <row r="780"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</row>
    <row r="781"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</row>
    <row r="782"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</row>
    <row r="783"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</row>
    <row r="784"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</row>
    <row r="785"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</row>
    <row r="786"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</row>
    <row r="787"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</row>
    <row r="788"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</row>
    <row r="789"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</row>
    <row r="790"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</row>
    <row r="791"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</row>
    <row r="792"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</row>
    <row r="793"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</row>
    <row r="794"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</row>
    <row r="795"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</row>
    <row r="796"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</row>
    <row r="797"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</row>
    <row r="798"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</row>
    <row r="799"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</row>
    <row r="800"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</row>
    <row r="801"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</row>
    <row r="802"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</row>
    <row r="803"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</row>
    <row r="804"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</row>
    <row r="805"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</row>
    <row r="806"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</row>
    <row r="807"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</row>
    <row r="808"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</row>
    <row r="809"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</row>
    <row r="810"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</row>
    <row r="811"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</row>
    <row r="812"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</row>
    <row r="813"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</row>
    <row r="814"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</row>
    <row r="815"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</row>
    <row r="816"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</row>
    <row r="817"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</row>
    <row r="818"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</row>
    <row r="819"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</row>
    <row r="820"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</row>
    <row r="821"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</row>
    <row r="822"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</row>
    <row r="823"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</row>
    <row r="824"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</row>
    <row r="825"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</row>
    <row r="826"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</row>
    <row r="827"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</row>
    <row r="828"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</row>
    <row r="829"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</row>
    <row r="830"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</row>
    <row r="831"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</row>
    <row r="832"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</row>
    <row r="833"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</row>
    <row r="834"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</row>
    <row r="835"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</row>
    <row r="836"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</row>
    <row r="837"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</row>
    <row r="838"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</row>
    <row r="839"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</row>
    <row r="840"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</row>
    <row r="841"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</row>
    <row r="842"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</row>
    <row r="843"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</row>
    <row r="844"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</row>
    <row r="845"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</row>
    <row r="846"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</row>
    <row r="847"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</row>
    <row r="848"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</row>
    <row r="849"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</row>
    <row r="850"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</row>
    <row r="851"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</row>
    <row r="852"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</row>
    <row r="853"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</row>
    <row r="854"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</row>
    <row r="855"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</row>
    <row r="856"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</row>
    <row r="857"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</row>
    <row r="858"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</row>
    <row r="859"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</row>
    <row r="860"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</row>
    <row r="861"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</row>
    <row r="862"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</row>
    <row r="863"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</row>
    <row r="864"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</row>
    <row r="865"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</row>
    <row r="866"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</row>
    <row r="867"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</row>
    <row r="868"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</row>
    <row r="869"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</row>
    <row r="870"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</row>
    <row r="871"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</row>
    <row r="872"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</row>
    <row r="873"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</row>
    <row r="874"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</row>
    <row r="875"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</row>
    <row r="876"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</row>
    <row r="877"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</row>
    <row r="878"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</row>
    <row r="879"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</row>
    <row r="880"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</row>
    <row r="881"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</row>
    <row r="882"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</row>
    <row r="883"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</row>
    <row r="884"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</row>
    <row r="885"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</row>
    <row r="886"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</row>
    <row r="887"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</row>
    <row r="888"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</row>
    <row r="889"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</row>
    <row r="890"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</row>
    <row r="891"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</row>
    <row r="892"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</row>
    <row r="893"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</row>
    <row r="894"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</row>
    <row r="895"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</row>
    <row r="896"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</row>
    <row r="897"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</row>
    <row r="898"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</row>
    <row r="899"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</row>
    <row r="900"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</row>
    <row r="901"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</row>
    <row r="902"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</row>
    <row r="903"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</row>
    <row r="904"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</row>
    <row r="905"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</row>
    <row r="906"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</row>
    <row r="907"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</row>
    <row r="908"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</row>
    <row r="909"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</row>
    <row r="910"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</row>
    <row r="911"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</row>
    <row r="912"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</row>
    <row r="913"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</row>
    <row r="914"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</row>
    <row r="915"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</row>
    <row r="916"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</row>
    <row r="917"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</row>
    <row r="918"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</row>
    <row r="919"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</row>
    <row r="920"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</row>
    <row r="921"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</row>
    <row r="922"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</row>
    <row r="923"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</row>
    <row r="924"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</row>
    <row r="925"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</row>
    <row r="926"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</row>
    <row r="927"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</row>
    <row r="928"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</row>
    <row r="929"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</row>
    <row r="930"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</row>
    <row r="931"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</row>
    <row r="932"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</row>
    <row r="933"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</row>
    <row r="934"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</row>
    <row r="935"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</row>
    <row r="936"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</row>
    <row r="937"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</row>
    <row r="938"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</row>
    <row r="939"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</row>
    <row r="940"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</row>
    <row r="941"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</row>
    <row r="942"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</row>
    <row r="943"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</row>
    <row r="944"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</row>
    <row r="945"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</row>
    <row r="946"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</row>
    <row r="947"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</row>
    <row r="948"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</row>
    <row r="949"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</row>
    <row r="950"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</row>
    <row r="951"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</row>
    <row r="952"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</row>
    <row r="953"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</row>
    <row r="954"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</row>
    <row r="955"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</row>
    <row r="956"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</row>
    <row r="957"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</row>
    <row r="958"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</row>
    <row r="959"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</row>
    <row r="960"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</row>
    <row r="961"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</row>
    <row r="962"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</row>
    <row r="963"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</row>
    <row r="964"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</row>
    <row r="965"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</row>
    <row r="966"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</row>
    <row r="967"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</row>
    <row r="968"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</row>
    <row r="969"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</row>
    <row r="970"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</row>
    <row r="971"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</row>
    <row r="972"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</row>
  </sheetData>
  <mergeCells count="8">
    <mergeCell ref="D3:T3"/>
    <mergeCell ref="U3:AI4"/>
    <mergeCell ref="AJ3:AL4"/>
    <mergeCell ref="AM3:AM5"/>
    <mergeCell ref="D4:F4"/>
    <mergeCell ref="G4:M4"/>
    <mergeCell ref="N4:P4"/>
    <mergeCell ref="Q4:T4"/>
  </mergeCells>
  <conditionalFormatting sqref="AM6:AM15">
    <cfRule type="cellIs" dxfId="0" priority="1" operator="greaterThanOrEqual">
      <formula>22</formula>
    </cfRule>
  </conditionalFormatting>
  <conditionalFormatting sqref="AM6:AM15">
    <cfRule type="cellIs" dxfId="2" priority="2" operator="lessThan">
      <formula>22</formula>
    </cfRule>
  </conditionalFormatting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1" max="21" width="13.88"/>
    <col customWidth="1" min="23" max="23" width="15.25"/>
    <col customWidth="1" min="25" max="25" width="13.38"/>
    <col customWidth="1" min="35" max="35" width="17.13"/>
    <col customWidth="1" min="36" max="36" width="18.63"/>
  </cols>
  <sheetData>
    <row r="1">
      <c r="A1" s="19" t="s">
        <v>209</v>
      </c>
      <c r="B1" s="18" t="s">
        <v>165</v>
      </c>
      <c r="C1" s="18"/>
      <c r="E1" s="38" t="s">
        <v>168</v>
      </c>
      <c r="F1" s="39"/>
      <c r="G1" s="39"/>
      <c r="H1" s="39">
        <v>718.0</v>
      </c>
      <c r="Q1" s="1"/>
      <c r="R1" s="1"/>
      <c r="S1" s="1"/>
      <c r="T1" s="1"/>
      <c r="U1" s="1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</row>
    <row r="2">
      <c r="A2" s="4">
        <f>countif(C6:C998,"=3и2а") + countif(C6:C998,"=3и1б")</f>
        <v>4</v>
      </c>
      <c r="B2" s="4">
        <f>countif(C5:C998,"=3и1а") + countif(C5:C998,"=3и2б")</f>
        <v>4</v>
      </c>
      <c r="C2" s="9"/>
      <c r="D2" s="4"/>
      <c r="E2" s="4"/>
      <c r="F2" s="4"/>
      <c r="G2" s="4"/>
      <c r="H2" s="4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</row>
    <row r="3">
      <c r="D3" s="1" t="s">
        <v>281</v>
      </c>
      <c r="T3" s="26"/>
      <c r="U3" s="27" t="s">
        <v>314</v>
      </c>
      <c r="AG3" s="26"/>
      <c r="AH3" s="27" t="s">
        <v>283</v>
      </c>
      <c r="AJ3" s="26"/>
      <c r="AK3" s="27" t="s">
        <v>171</v>
      </c>
    </row>
    <row r="4">
      <c r="A4" s="4"/>
      <c r="B4" s="4"/>
      <c r="C4" s="4"/>
      <c r="D4" s="27" t="s">
        <v>315</v>
      </c>
      <c r="H4" s="26"/>
      <c r="I4" s="1" t="s">
        <v>316</v>
      </c>
      <c r="L4" s="26"/>
      <c r="M4" s="64" t="s">
        <v>317</v>
      </c>
      <c r="P4" s="26"/>
      <c r="Q4" s="27" t="s">
        <v>287</v>
      </c>
      <c r="T4" s="26"/>
      <c r="AG4" s="26"/>
      <c r="AJ4" s="26"/>
    </row>
    <row r="5">
      <c r="A5" s="4" t="s">
        <v>9</v>
      </c>
      <c r="B5" s="4" t="s">
        <v>10</v>
      </c>
      <c r="C5" s="4" t="s">
        <v>178</v>
      </c>
      <c r="D5" s="1" t="s">
        <v>288</v>
      </c>
      <c r="E5" s="1" t="s">
        <v>289</v>
      </c>
      <c r="F5" s="1" t="s">
        <v>318</v>
      </c>
      <c r="G5" s="1" t="s">
        <v>319</v>
      </c>
      <c r="H5" s="29" t="s">
        <v>320</v>
      </c>
      <c r="I5" s="1" t="s">
        <v>298</v>
      </c>
      <c r="J5" s="1" t="s">
        <v>292</v>
      </c>
      <c r="K5" s="52" t="s">
        <v>321</v>
      </c>
      <c r="L5" s="1" t="s">
        <v>322</v>
      </c>
      <c r="M5" s="64" t="s">
        <v>323</v>
      </c>
      <c r="N5" s="1" t="s">
        <v>324</v>
      </c>
      <c r="O5" s="1" t="s">
        <v>325</v>
      </c>
      <c r="P5" s="1" t="s">
        <v>326</v>
      </c>
      <c r="Q5" s="64" t="s">
        <v>323</v>
      </c>
      <c r="R5" s="1" t="s">
        <v>324</v>
      </c>
      <c r="S5" s="1" t="s">
        <v>327</v>
      </c>
      <c r="T5" s="1" t="s">
        <v>328</v>
      </c>
      <c r="U5" s="64" t="s">
        <v>303</v>
      </c>
      <c r="V5" s="1" t="s">
        <v>304</v>
      </c>
      <c r="W5" s="1" t="s">
        <v>305</v>
      </c>
      <c r="X5" s="1" t="s">
        <v>306</v>
      </c>
      <c r="Y5" s="1" t="s">
        <v>329</v>
      </c>
      <c r="Z5" s="1" t="s">
        <v>320</v>
      </c>
      <c r="AA5" s="52" t="s">
        <v>321</v>
      </c>
      <c r="AB5" s="1" t="s">
        <v>322</v>
      </c>
      <c r="AC5" s="1" t="s">
        <v>330</v>
      </c>
      <c r="AD5" s="1" t="s">
        <v>331</v>
      </c>
      <c r="AE5" s="1" t="s">
        <v>332</v>
      </c>
      <c r="AF5" s="1" t="s">
        <v>333</v>
      </c>
      <c r="AG5" s="1" t="s">
        <v>334</v>
      </c>
      <c r="AH5" s="64" t="s">
        <v>206</v>
      </c>
      <c r="AI5" s="1" t="s">
        <v>312</v>
      </c>
      <c r="AJ5" s="29" t="s">
        <v>313</v>
      </c>
    </row>
    <row r="6">
      <c r="A6" s="70" t="s">
        <v>88</v>
      </c>
      <c r="B6" s="7" t="str">
        <f t="array" ref="B6">INDEX('Svi studenti'!$C$2:$C998,MATCH(A6, 'Svi studenti'!$B$2:$B998, 0))</f>
        <v>Вујовић, Добривоје</v>
      </c>
      <c r="C6" s="31" t="str">
        <f t="array" ref="C6">iferror(iNDEX('Svi studenti'!$G$2:$G998,MATCH(A6, 'Svi studenti'!$B$2:$B998, 0)),"---")</f>
        <v>3и2а</v>
      </c>
      <c r="D6" s="4">
        <v>2.0</v>
      </c>
      <c r="E6" s="4">
        <v>5.0</v>
      </c>
      <c r="F6" s="4">
        <v>2.0</v>
      </c>
      <c r="G6" s="4">
        <v>1.0</v>
      </c>
      <c r="H6" s="4">
        <v>1.0</v>
      </c>
      <c r="I6" s="69">
        <v>3.0</v>
      </c>
      <c r="J6" s="4">
        <v>1.0</v>
      </c>
      <c r="K6" s="4">
        <v>1.0</v>
      </c>
      <c r="L6" s="4">
        <v>1.0</v>
      </c>
      <c r="M6" s="69">
        <v>4.0</v>
      </c>
      <c r="N6" s="4">
        <v>0.0</v>
      </c>
      <c r="O6" s="4">
        <v>2.0</v>
      </c>
      <c r="P6" s="4">
        <v>2.0</v>
      </c>
      <c r="Q6" s="64">
        <v>4.0</v>
      </c>
      <c r="R6" s="1">
        <v>2.0</v>
      </c>
      <c r="S6" s="1">
        <v>2.0</v>
      </c>
      <c r="T6" s="1">
        <v>2.0</v>
      </c>
      <c r="U6" s="64">
        <v>0.0</v>
      </c>
      <c r="V6" s="1">
        <v>0.0</v>
      </c>
      <c r="W6" s="1">
        <v>1.0</v>
      </c>
      <c r="X6" s="1">
        <v>1.0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1.0</v>
      </c>
      <c r="AH6" s="64">
        <v>1.0</v>
      </c>
      <c r="AI6" s="1">
        <v>1.0</v>
      </c>
      <c r="AJ6" s="1">
        <v>2.0</v>
      </c>
      <c r="AK6" s="73">
        <f t="shared" ref="AK6:AK13" si="1">sum(D6:AJ6)</f>
        <v>42</v>
      </c>
    </row>
    <row r="7">
      <c r="A7" s="70" t="s">
        <v>91</v>
      </c>
      <c r="B7" s="7" t="str">
        <f t="array" ref="B7">INDEX('Svi studenti'!$C$2:$C998,MATCH(A7, 'Svi studenti'!$B$2:$B998, 0))</f>
        <v>Гојаковић, Сара</v>
      </c>
      <c r="C7" s="71" t="str">
        <f t="array" ref="C7">iferror(iNDEX('Svi studenti'!$G$2:$G998,MATCH(A7, 'Svi studenti'!$B$2:$B998, 0)),"---")</f>
        <v>3и2б</v>
      </c>
      <c r="D7" s="4">
        <v>1.5</v>
      </c>
      <c r="E7" s="4">
        <v>5.0</v>
      </c>
      <c r="F7" s="4">
        <v>2.0</v>
      </c>
      <c r="G7" s="4">
        <v>0.0</v>
      </c>
      <c r="H7" s="4">
        <v>1.0</v>
      </c>
      <c r="I7" s="69">
        <v>3.0</v>
      </c>
      <c r="J7" s="4">
        <v>1.0</v>
      </c>
      <c r="K7" s="4">
        <v>0.0</v>
      </c>
      <c r="L7" s="4">
        <v>0.0</v>
      </c>
      <c r="M7" s="69">
        <v>3.0</v>
      </c>
      <c r="N7" s="4">
        <v>2.0</v>
      </c>
      <c r="O7" s="4">
        <v>0.0</v>
      </c>
      <c r="P7" s="4">
        <v>0.0</v>
      </c>
      <c r="Q7" s="64">
        <v>0.0</v>
      </c>
      <c r="R7" s="1">
        <v>0.0</v>
      </c>
      <c r="S7" s="1">
        <v>0.0</v>
      </c>
      <c r="T7" s="1">
        <v>0.0</v>
      </c>
      <c r="U7" s="64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64">
        <v>1.0</v>
      </c>
      <c r="AI7" s="1">
        <v>1.0</v>
      </c>
      <c r="AJ7" s="1">
        <v>2.0</v>
      </c>
      <c r="AK7" s="73">
        <f t="shared" si="1"/>
        <v>22.5</v>
      </c>
    </row>
    <row r="8">
      <c r="A8" s="67" t="s">
        <v>99</v>
      </c>
      <c r="B8" s="68" t="str">
        <f t="array" ref="B8">INDEX('Svi studenti'!$C$2:$C998,MATCH(A8, 'Svi studenti'!$B$2:$B998, 0))</f>
        <v>Ђукић, Александар</v>
      </c>
      <c r="C8" s="31" t="str">
        <f t="array" ref="C8">iferror(iNDEX('Svi studenti'!$G$2:$G998,MATCH(A8, 'Svi studenti'!$B$2:$B998, 0)),"---")</f>
        <v>3и2б</v>
      </c>
      <c r="D8" s="4">
        <v>2.0</v>
      </c>
      <c r="E8" s="4">
        <v>5.0</v>
      </c>
      <c r="F8" s="4">
        <v>2.0</v>
      </c>
      <c r="G8" s="4">
        <v>0.0</v>
      </c>
      <c r="H8" s="4">
        <v>0.0</v>
      </c>
      <c r="I8" s="69">
        <v>3.0</v>
      </c>
      <c r="J8" s="4">
        <v>1.0</v>
      </c>
      <c r="K8" s="4">
        <v>1.0</v>
      </c>
      <c r="L8" s="4">
        <v>1.0</v>
      </c>
      <c r="M8" s="69">
        <v>4.0</v>
      </c>
      <c r="N8" s="4">
        <v>0.0</v>
      </c>
      <c r="O8" s="4">
        <v>2.0</v>
      </c>
      <c r="P8" s="4">
        <v>2.0</v>
      </c>
      <c r="Q8" s="64">
        <v>4.0</v>
      </c>
      <c r="R8" s="1">
        <v>0.0</v>
      </c>
      <c r="S8" s="1">
        <v>1.0</v>
      </c>
      <c r="T8" s="1">
        <v>1.0</v>
      </c>
      <c r="U8" s="64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64">
        <v>1.0</v>
      </c>
      <c r="AI8" s="1">
        <v>1.0</v>
      </c>
      <c r="AJ8" s="1">
        <v>2.0</v>
      </c>
      <c r="AK8" s="73">
        <f t="shared" si="1"/>
        <v>33</v>
      </c>
    </row>
    <row r="9">
      <c r="A9" s="70" t="s">
        <v>115</v>
      </c>
      <c r="B9" s="7" t="str">
        <f t="array" ref="B9">INDEX('Svi studenti'!$C$2:$C998,MATCH(A9, 'Svi studenti'!$B$2:$B998, 0))</f>
        <v>Лукић, Душан</v>
      </c>
      <c r="C9" s="71" t="str">
        <f t="array" ref="C9">iferror(iNDEX('Svi studenti'!$G$2:$G998,MATCH(A9, 'Svi studenti'!$B$2:$B998, 0)),"---")</f>
        <v>3и2б</v>
      </c>
      <c r="D9" s="4">
        <v>0.5</v>
      </c>
      <c r="E9" s="4">
        <v>5.0</v>
      </c>
      <c r="F9" s="4">
        <v>0.0</v>
      </c>
      <c r="G9" s="4">
        <v>0.0</v>
      </c>
      <c r="H9" s="4">
        <v>0.0</v>
      </c>
      <c r="I9" s="69">
        <v>3.0</v>
      </c>
      <c r="J9" s="4">
        <v>1.0</v>
      </c>
      <c r="K9" s="4">
        <v>0.0</v>
      </c>
      <c r="L9" s="4">
        <v>0.0</v>
      </c>
      <c r="M9" s="69">
        <v>4.0</v>
      </c>
      <c r="N9" s="4">
        <v>2.0</v>
      </c>
      <c r="O9" s="4">
        <v>0.0</v>
      </c>
      <c r="P9" s="4">
        <v>0.0</v>
      </c>
      <c r="Q9" s="64">
        <v>0.0</v>
      </c>
      <c r="R9" s="1">
        <v>0.0</v>
      </c>
      <c r="S9" s="1">
        <v>0.0</v>
      </c>
      <c r="T9" s="1">
        <v>0.0</v>
      </c>
      <c r="U9" s="64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64">
        <v>1.0</v>
      </c>
      <c r="AI9" s="1">
        <v>1.0</v>
      </c>
      <c r="AJ9" s="1">
        <v>0.0</v>
      </c>
      <c r="AK9" s="73">
        <f t="shared" si="1"/>
        <v>17.5</v>
      </c>
    </row>
    <row r="10">
      <c r="A10" s="70" t="s">
        <v>44</v>
      </c>
      <c r="B10" s="7" t="str">
        <f t="array" ref="B10">INDEX('Svi studenti'!$C$2:$C998,MATCH(A10, 'Svi studenti'!$B$2:$B998, 0))</f>
        <v>Марчетић, Катарина</v>
      </c>
      <c r="C10" s="71" t="str">
        <f t="array" ref="C10">iferror(iNDEX('Svi studenti'!$G$2:$G998,MATCH(A10, 'Svi studenti'!$B$2:$B998, 0)),"---")</f>
        <v>3и1б</v>
      </c>
      <c r="D10" s="4">
        <v>0.5</v>
      </c>
      <c r="E10" s="4">
        <v>1.0</v>
      </c>
      <c r="F10" s="4">
        <v>0.0</v>
      </c>
      <c r="G10" s="4">
        <v>0.0</v>
      </c>
      <c r="H10" s="4">
        <v>0.0</v>
      </c>
      <c r="I10" s="69">
        <v>0.0</v>
      </c>
      <c r="J10" s="4">
        <v>0.0</v>
      </c>
      <c r="K10" s="4">
        <v>0.0</v>
      </c>
      <c r="L10" s="4">
        <v>0.0</v>
      </c>
      <c r="M10" s="69">
        <v>0.0</v>
      </c>
      <c r="N10" s="4">
        <v>0.0</v>
      </c>
      <c r="O10" s="4">
        <v>0.0</v>
      </c>
      <c r="P10" s="4">
        <v>0.0</v>
      </c>
      <c r="Q10" s="64">
        <v>0.0</v>
      </c>
      <c r="R10" s="1">
        <v>0.0</v>
      </c>
      <c r="S10" s="1">
        <v>0.0</v>
      </c>
      <c r="T10" s="1">
        <v>0.0</v>
      </c>
      <c r="U10" s="64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64">
        <v>1.0</v>
      </c>
      <c r="AI10" s="1">
        <v>0.5</v>
      </c>
      <c r="AJ10" s="1">
        <v>0.0</v>
      </c>
      <c r="AK10" s="73">
        <f t="shared" si="1"/>
        <v>3</v>
      </c>
    </row>
    <row r="11">
      <c r="A11" s="70" t="s">
        <v>56</v>
      </c>
      <c r="B11" s="7" t="str">
        <f t="array" ref="B11">INDEX('Svi studenti'!$C$2:$C998,MATCH(A11, 'Svi studenti'!$B$2:$B998, 0))</f>
        <v>Остојић, Нина</v>
      </c>
      <c r="C11" s="71" t="str">
        <f t="array" ref="C11">iferror(iNDEX('Svi studenti'!$G$2:$G998,MATCH(A11, 'Svi studenti'!$B$2:$B998, 0)),"---")</f>
        <v>3и1б</v>
      </c>
      <c r="D11" s="4">
        <v>1.0</v>
      </c>
      <c r="E11" s="4">
        <v>3.0</v>
      </c>
      <c r="F11" s="4">
        <v>2.0</v>
      </c>
      <c r="G11" s="4">
        <v>1.0</v>
      </c>
      <c r="H11" s="4">
        <v>1.0</v>
      </c>
      <c r="I11" s="69">
        <v>3.0</v>
      </c>
      <c r="J11" s="4">
        <v>0.0</v>
      </c>
      <c r="K11" s="4">
        <v>1.0</v>
      </c>
      <c r="L11" s="4">
        <v>1.0</v>
      </c>
      <c r="M11" s="69">
        <v>1.0</v>
      </c>
      <c r="N11" s="4">
        <v>0.0</v>
      </c>
      <c r="O11" s="4">
        <v>2.0</v>
      </c>
      <c r="P11" s="4">
        <v>2.0</v>
      </c>
      <c r="Q11" s="64">
        <v>4.0</v>
      </c>
      <c r="R11" s="1">
        <v>0.0</v>
      </c>
      <c r="S11" s="1">
        <v>0.0</v>
      </c>
      <c r="T11" s="1">
        <v>0.0</v>
      </c>
      <c r="U11" s="64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64">
        <v>0.5</v>
      </c>
      <c r="AI11" s="1">
        <v>0.5</v>
      </c>
      <c r="AJ11" s="1">
        <v>2.0</v>
      </c>
      <c r="AK11" s="73">
        <f t="shared" si="1"/>
        <v>25</v>
      </c>
    </row>
    <row r="12">
      <c r="A12" s="70" t="s">
        <v>68</v>
      </c>
      <c r="B12" s="7" t="str">
        <f t="array" ref="B12">INDEX('Svi studenti'!$C$2:$C998,MATCH(A12, 'Svi studenti'!$B$2:$B998, 0))</f>
        <v>Сајић, Ђорђе</v>
      </c>
      <c r="C12" s="31" t="str">
        <f t="array" ref="C12">iferror(iNDEX('Svi studenti'!$G$2:$G998,MATCH(A12, 'Svi studenti'!$B$2:$B998, 0)),"---")</f>
        <v>3и1а</v>
      </c>
      <c r="D12" s="4">
        <v>2.0</v>
      </c>
      <c r="E12" s="4">
        <v>5.0</v>
      </c>
      <c r="F12" s="4">
        <v>1.0</v>
      </c>
      <c r="G12" s="4">
        <v>1.0</v>
      </c>
      <c r="H12" s="4">
        <v>1.0</v>
      </c>
      <c r="I12" s="69">
        <v>3.0</v>
      </c>
      <c r="J12" s="4">
        <v>1.0</v>
      </c>
      <c r="K12" s="4">
        <v>1.0</v>
      </c>
      <c r="L12" s="4">
        <v>1.0</v>
      </c>
      <c r="M12" s="69">
        <v>4.0</v>
      </c>
      <c r="N12" s="4">
        <v>2.0</v>
      </c>
      <c r="O12" s="4">
        <v>2.0</v>
      </c>
      <c r="P12" s="4">
        <v>2.0</v>
      </c>
      <c r="Q12" s="64">
        <v>4.0</v>
      </c>
      <c r="R12" s="1">
        <v>2.0</v>
      </c>
      <c r="S12" s="1">
        <v>1.0</v>
      </c>
      <c r="T12" s="1">
        <v>1.0</v>
      </c>
      <c r="U12" s="64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1">
        <v>0.0</v>
      </c>
      <c r="AE12" s="1">
        <v>0.0</v>
      </c>
      <c r="AF12" s="1">
        <v>0.0</v>
      </c>
      <c r="AG12" s="1">
        <v>0.0</v>
      </c>
      <c r="AH12" s="64">
        <v>0.5</v>
      </c>
      <c r="AI12" s="1">
        <v>1.0</v>
      </c>
      <c r="AJ12" s="1">
        <v>1.0</v>
      </c>
      <c r="AK12" s="73">
        <f t="shared" si="1"/>
        <v>36.5</v>
      </c>
    </row>
    <row r="13">
      <c r="A13" s="70" t="s">
        <v>74</v>
      </c>
      <c r="B13" s="7" t="str">
        <f t="array" ref="B13">INDEX('Svi studenti'!$C$2:$C998,MATCH(A13, 'Svi studenti'!$B$2:$B998, 0))</f>
        <v>Стевановић, Ана</v>
      </c>
      <c r="C13" s="31" t="str">
        <f t="array" ref="C13">iferror(iNDEX('Svi studenti'!$G$2:$G998,MATCH(A13, 'Svi studenti'!$B$2:$B998, 0)),"---")</f>
        <v>3и1б</v>
      </c>
      <c r="D13" s="4">
        <v>1.5</v>
      </c>
      <c r="E13" s="4">
        <v>4.5</v>
      </c>
      <c r="F13" s="4">
        <v>0.0</v>
      </c>
      <c r="G13" s="4">
        <v>0.0</v>
      </c>
      <c r="H13" s="4">
        <v>0.0</v>
      </c>
      <c r="I13" s="69">
        <v>3.0</v>
      </c>
      <c r="J13" s="4">
        <v>1.0</v>
      </c>
      <c r="K13" s="4">
        <v>0.0</v>
      </c>
      <c r="L13" s="4">
        <v>0.0</v>
      </c>
      <c r="M13" s="69">
        <v>3.0</v>
      </c>
      <c r="N13" s="4">
        <v>2.0</v>
      </c>
      <c r="O13" s="4">
        <v>0.0</v>
      </c>
      <c r="P13" s="4">
        <v>0.0</v>
      </c>
      <c r="Q13" s="64">
        <v>0.0</v>
      </c>
      <c r="R13" s="1">
        <v>0.0</v>
      </c>
      <c r="S13" s="1">
        <v>0.0</v>
      </c>
      <c r="T13" s="1">
        <v>0.0</v>
      </c>
      <c r="U13" s="64">
        <v>0.0</v>
      </c>
      <c r="V13" s="1">
        <v>0.0</v>
      </c>
      <c r="W13" s="1">
        <v>0.0</v>
      </c>
      <c r="X13" s="1">
        <v>0.0</v>
      </c>
      <c r="Y13" s="1">
        <v>0.0</v>
      </c>
      <c r="Z13" s="1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64">
        <v>1.0</v>
      </c>
      <c r="AI13" s="1">
        <v>1.0</v>
      </c>
      <c r="AJ13" s="1">
        <v>0.0</v>
      </c>
      <c r="AK13" s="73">
        <f t="shared" si="1"/>
        <v>17</v>
      </c>
    </row>
  </sheetData>
  <mergeCells count="8">
    <mergeCell ref="D3:T3"/>
    <mergeCell ref="U3:AG4"/>
    <mergeCell ref="AH3:AJ4"/>
    <mergeCell ref="AK3:AK5"/>
    <mergeCell ref="D4:H4"/>
    <mergeCell ref="I4:L4"/>
    <mergeCell ref="M4:P4"/>
    <mergeCell ref="Q4:T4"/>
  </mergeCells>
  <conditionalFormatting sqref="AK6:AK13">
    <cfRule type="cellIs" dxfId="0" priority="1" operator="greaterThanOrEqual">
      <formula>22</formula>
    </cfRule>
  </conditionalFormatting>
  <conditionalFormatting sqref="AK6:AK13">
    <cfRule type="cellIs" dxfId="2" priority="2" operator="lessThan">
      <formula>22</formula>
    </cfRule>
  </conditionalFormatting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0" max="22" width="13.88"/>
    <col customWidth="1" min="24" max="24" width="13.63"/>
    <col customWidth="1" min="25" max="25" width="15.5"/>
    <col customWidth="1" min="26" max="26" width="13.38"/>
    <col customWidth="1" min="39" max="39" width="17.13"/>
    <col customWidth="1" min="40" max="40" width="18.63"/>
  </cols>
  <sheetData>
    <row r="1">
      <c r="A1" s="19" t="s">
        <v>209</v>
      </c>
      <c r="B1" s="18" t="s">
        <v>165</v>
      </c>
      <c r="C1" s="18"/>
      <c r="E1" s="38" t="s">
        <v>168</v>
      </c>
      <c r="F1" s="39"/>
      <c r="G1" s="39">
        <v>718.0</v>
      </c>
      <c r="P1" s="1"/>
      <c r="Q1" s="1"/>
      <c r="R1" s="1"/>
      <c r="S1" s="1"/>
      <c r="T1" s="1"/>
      <c r="U1" s="1"/>
      <c r="V1" s="1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</row>
    <row r="2">
      <c r="A2" s="4">
        <f>countif(C6:C998,"=3и2а") + countif(C6:C998,"=3и1б")</f>
        <v>2</v>
      </c>
      <c r="B2" s="4">
        <f>countif(C5:C998,"=3и1а") + countif(C5:C998,"=3и2б")</f>
        <v>4</v>
      </c>
      <c r="C2" s="9"/>
      <c r="D2" s="4"/>
      <c r="E2" s="4"/>
      <c r="F2" s="4"/>
      <c r="G2" s="4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>
      <c r="D3" s="1" t="s">
        <v>335</v>
      </c>
      <c r="T3" s="27"/>
      <c r="U3" s="28"/>
      <c r="V3" s="27" t="s">
        <v>336</v>
      </c>
      <c r="AK3" s="26"/>
      <c r="AL3" s="27" t="s">
        <v>283</v>
      </c>
      <c r="AN3" s="26"/>
      <c r="AO3" s="27" t="s">
        <v>337</v>
      </c>
    </row>
    <row r="4">
      <c r="A4" s="4"/>
      <c r="B4" s="4"/>
      <c r="C4" s="4"/>
      <c r="D4" s="27" t="s">
        <v>338</v>
      </c>
      <c r="G4" s="26"/>
      <c r="H4" s="1" t="s">
        <v>339</v>
      </c>
      <c r="K4" s="26"/>
      <c r="L4" s="64" t="s">
        <v>340</v>
      </c>
      <c r="O4" s="26"/>
      <c r="P4" s="27" t="s">
        <v>341</v>
      </c>
      <c r="U4" s="26"/>
      <c r="AK4" s="26"/>
      <c r="AN4" s="26"/>
    </row>
    <row r="5">
      <c r="A5" s="4" t="s">
        <v>9</v>
      </c>
      <c r="B5" s="4" t="s">
        <v>10</v>
      </c>
      <c r="C5" s="4" t="s">
        <v>178</v>
      </c>
      <c r="D5" s="1" t="s">
        <v>288</v>
      </c>
      <c r="E5" s="1" t="s">
        <v>289</v>
      </c>
      <c r="F5" s="1" t="s">
        <v>318</v>
      </c>
      <c r="G5" s="29" t="s">
        <v>320</v>
      </c>
      <c r="H5" s="1" t="s">
        <v>298</v>
      </c>
      <c r="I5" s="1" t="s">
        <v>324</v>
      </c>
      <c r="J5" s="1" t="s">
        <v>342</v>
      </c>
      <c r="K5" s="1" t="s">
        <v>343</v>
      </c>
      <c r="L5" s="64" t="s">
        <v>298</v>
      </c>
      <c r="M5" s="1" t="s">
        <v>344</v>
      </c>
      <c r="N5" s="1" t="s">
        <v>345</v>
      </c>
      <c r="O5" s="1" t="s">
        <v>346</v>
      </c>
      <c r="P5" s="64" t="s">
        <v>323</v>
      </c>
      <c r="Q5" s="1" t="s">
        <v>324</v>
      </c>
      <c r="R5" s="52" t="s">
        <v>347</v>
      </c>
      <c r="S5" s="1" t="s">
        <v>348</v>
      </c>
      <c r="T5" s="1" t="s">
        <v>349</v>
      </c>
      <c r="U5" s="1" t="s">
        <v>350</v>
      </c>
      <c r="V5" s="64" t="s">
        <v>303</v>
      </c>
      <c r="W5" s="1" t="s">
        <v>304</v>
      </c>
      <c r="X5" s="1" t="s">
        <v>320</v>
      </c>
      <c r="Y5" s="1" t="s">
        <v>305</v>
      </c>
      <c r="Z5" s="1" t="s">
        <v>351</v>
      </c>
      <c r="AA5" s="1" t="s">
        <v>352</v>
      </c>
      <c r="AB5" s="1" t="s">
        <v>342</v>
      </c>
      <c r="AC5" s="1" t="s">
        <v>343</v>
      </c>
      <c r="AD5" s="52" t="s">
        <v>321</v>
      </c>
      <c r="AE5" s="1" t="s">
        <v>353</v>
      </c>
      <c r="AF5" s="1" t="s">
        <v>349</v>
      </c>
      <c r="AG5" s="1" t="s">
        <v>350</v>
      </c>
      <c r="AH5" s="1" t="s">
        <v>344</v>
      </c>
      <c r="AI5" s="1" t="s">
        <v>345</v>
      </c>
      <c r="AJ5" s="1" t="s">
        <v>346</v>
      </c>
      <c r="AK5" s="1" t="s">
        <v>311</v>
      </c>
      <c r="AL5" s="64" t="s">
        <v>206</v>
      </c>
      <c r="AM5" s="1" t="s">
        <v>312</v>
      </c>
      <c r="AN5" s="29" t="s">
        <v>313</v>
      </c>
    </row>
    <row r="6">
      <c r="A6" s="70" t="s">
        <v>16</v>
      </c>
      <c r="B6" s="7" t="str">
        <f t="array" ref="B6">INDEX('Svi studenti'!$C$2:$C998,MATCH(A6, 'Svi studenti'!$B$2:$B998, 0))</f>
        <v>Божовић, Матија</v>
      </c>
      <c r="C6" s="71" t="str">
        <f t="array" ref="C6">iferror(iNDEX('Svi studenti'!$G$2:$G998,MATCH(A6, 'Svi studenti'!$B$2:$B998, 0)),"---")</f>
        <v>3и1а</v>
      </c>
      <c r="D6" s="4">
        <v>1.5</v>
      </c>
      <c r="E6" s="4">
        <v>5.0</v>
      </c>
      <c r="F6" s="4">
        <v>2.0</v>
      </c>
      <c r="G6" s="4">
        <v>1.0</v>
      </c>
      <c r="H6" s="69">
        <v>3.0</v>
      </c>
      <c r="I6" s="4">
        <v>2.0</v>
      </c>
      <c r="J6" s="4">
        <v>1.0</v>
      </c>
      <c r="K6" s="4">
        <v>1.0</v>
      </c>
      <c r="L6" s="69">
        <v>3.0</v>
      </c>
      <c r="M6" s="4">
        <v>1.0</v>
      </c>
      <c r="N6" s="4">
        <v>1.0</v>
      </c>
      <c r="O6" s="4">
        <v>1.0</v>
      </c>
      <c r="P6" s="64">
        <v>4.0</v>
      </c>
      <c r="Q6" s="1">
        <v>1.0</v>
      </c>
      <c r="R6" s="1">
        <v>2.0</v>
      </c>
      <c r="S6" s="1">
        <v>1.0</v>
      </c>
      <c r="T6" s="1">
        <v>1.0</v>
      </c>
      <c r="U6" s="1">
        <v>1.0</v>
      </c>
      <c r="V6" s="64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64">
        <v>1.0</v>
      </c>
      <c r="AM6" s="1">
        <v>1.0</v>
      </c>
      <c r="AN6" s="1">
        <v>0.0</v>
      </c>
      <c r="AO6" s="73">
        <f t="shared" ref="AO6:AO11" si="1">sum(D6:AN6)</f>
        <v>34.5</v>
      </c>
    </row>
    <row r="7">
      <c r="A7" s="67" t="s">
        <v>97</v>
      </c>
      <c r="B7" s="68" t="str">
        <f t="array" ref="B7">INDEX('Svi studenti'!$C$2:$C998,MATCH(A7, 'Svi studenti'!$B$2:$B998, 0))</f>
        <v>Дурлевић, Стефан</v>
      </c>
      <c r="C7" s="31" t="str">
        <f t="array" ref="C7">iferror(iNDEX('Svi studenti'!$G$2:$G998,MATCH(A7, 'Svi studenti'!$B$2:$B998, 0)),"---")</f>
        <v>3и2а</v>
      </c>
      <c r="D7" s="4">
        <v>1.5</v>
      </c>
      <c r="E7" s="4">
        <v>4.0</v>
      </c>
      <c r="F7" s="4">
        <v>1.5</v>
      </c>
      <c r="G7" s="4">
        <v>0.0</v>
      </c>
      <c r="H7" s="69">
        <v>3.0</v>
      </c>
      <c r="I7" s="4">
        <v>2.0</v>
      </c>
      <c r="J7" s="4">
        <v>0.0</v>
      </c>
      <c r="K7" s="4">
        <v>0.0</v>
      </c>
      <c r="L7" s="69">
        <v>3.0</v>
      </c>
      <c r="M7" s="4">
        <v>0.0</v>
      </c>
      <c r="N7" s="4">
        <v>0.0</v>
      </c>
      <c r="O7" s="4">
        <v>0.0</v>
      </c>
      <c r="P7" s="64">
        <v>4.0</v>
      </c>
      <c r="Q7" s="1">
        <v>1.0</v>
      </c>
      <c r="R7" s="1">
        <v>0.0</v>
      </c>
      <c r="S7" s="1">
        <v>0.0</v>
      </c>
      <c r="T7" s="1">
        <v>0.0</v>
      </c>
      <c r="U7" s="1">
        <v>0.0</v>
      </c>
      <c r="V7" s="64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64">
        <v>1.0</v>
      </c>
      <c r="AM7" s="1">
        <v>1.0</v>
      </c>
      <c r="AN7" s="1">
        <v>0.0</v>
      </c>
      <c r="AO7" s="73">
        <f t="shared" si="1"/>
        <v>22</v>
      </c>
    </row>
    <row r="8">
      <c r="A8" s="70" t="s">
        <v>112</v>
      </c>
      <c r="B8" s="7" t="str">
        <f t="array" ref="B8">INDEX('Svi studenti'!$C$2:$C998,MATCH(A8, 'Svi studenti'!$B$2:$B998, 0))</f>
        <v>Крстић, Тамара</v>
      </c>
      <c r="C8" s="71" t="str">
        <f t="array" ref="C8">iferror(iNDEX('Svi studenti'!$G$2:$G998,MATCH(A8, 'Svi studenti'!$B$2:$B998, 0)),"---")</f>
        <v>3и2б</v>
      </c>
      <c r="D8" s="4">
        <v>1.5</v>
      </c>
      <c r="E8" s="4">
        <v>5.0</v>
      </c>
      <c r="F8" s="4">
        <v>1.0</v>
      </c>
      <c r="G8" s="4">
        <v>1.0</v>
      </c>
      <c r="H8" s="69">
        <v>3.0</v>
      </c>
      <c r="I8" s="4">
        <v>2.0</v>
      </c>
      <c r="J8" s="4">
        <v>0.5</v>
      </c>
      <c r="K8" s="4">
        <v>1.0</v>
      </c>
      <c r="L8" s="69">
        <v>3.0</v>
      </c>
      <c r="M8" s="4">
        <v>1.0</v>
      </c>
      <c r="N8" s="4">
        <v>1.0</v>
      </c>
      <c r="O8" s="4">
        <v>1.0</v>
      </c>
      <c r="P8" s="64">
        <v>4.0</v>
      </c>
      <c r="Q8" s="1">
        <v>1.0</v>
      </c>
      <c r="R8" s="1">
        <v>2.0</v>
      </c>
      <c r="S8" s="1">
        <v>2.0</v>
      </c>
      <c r="T8" s="1">
        <v>0.5</v>
      </c>
      <c r="U8" s="1">
        <v>0.5</v>
      </c>
      <c r="V8" s="64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64">
        <v>0.5</v>
      </c>
      <c r="AM8" s="1">
        <v>1.0</v>
      </c>
      <c r="AN8" s="1">
        <v>2.0</v>
      </c>
      <c r="AO8" s="73">
        <f t="shared" si="1"/>
        <v>34.5</v>
      </c>
    </row>
    <row r="9">
      <c r="A9" s="70" t="s">
        <v>115</v>
      </c>
      <c r="B9" s="7" t="str">
        <f t="array" ref="B9">INDEX('Svi studenti'!$C$2:$C998,MATCH(A9, 'Svi studenti'!$B$2:$B998, 0))</f>
        <v>Лукић, Душан</v>
      </c>
      <c r="C9" s="71" t="str">
        <f t="array" ref="C9">iferror(iNDEX('Svi studenti'!$G$2:$G998,MATCH(A9, 'Svi studenti'!$B$2:$B998, 0)),"---")</f>
        <v>3и2б</v>
      </c>
      <c r="D9" s="4">
        <v>1.5</v>
      </c>
      <c r="E9" s="4">
        <v>3.5</v>
      </c>
      <c r="F9" s="4">
        <v>0.5</v>
      </c>
      <c r="G9" s="4">
        <v>0.5</v>
      </c>
      <c r="H9" s="69">
        <v>3.0</v>
      </c>
      <c r="I9" s="4">
        <v>2.0</v>
      </c>
      <c r="J9" s="4">
        <v>0.5</v>
      </c>
      <c r="K9" s="4">
        <v>0.5</v>
      </c>
      <c r="L9" s="69">
        <v>3.0</v>
      </c>
      <c r="M9" s="4">
        <v>1.0</v>
      </c>
      <c r="N9" s="4">
        <v>1.0</v>
      </c>
      <c r="O9" s="4">
        <v>1.0</v>
      </c>
      <c r="P9" s="64">
        <v>4.0</v>
      </c>
      <c r="Q9" s="1">
        <v>2.0</v>
      </c>
      <c r="R9" s="1">
        <v>1.0</v>
      </c>
      <c r="S9" s="1">
        <v>1.0</v>
      </c>
      <c r="T9" s="1">
        <v>0.5</v>
      </c>
      <c r="U9" s="1">
        <v>0.5</v>
      </c>
      <c r="V9" s="64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64">
        <v>1.0</v>
      </c>
      <c r="AM9" s="1">
        <v>1.0</v>
      </c>
      <c r="AN9" s="1">
        <v>0.0</v>
      </c>
      <c r="AO9" s="73">
        <f t="shared" si="1"/>
        <v>29</v>
      </c>
    </row>
    <row r="10">
      <c r="A10" s="70" t="s">
        <v>58</v>
      </c>
      <c r="B10" s="7" t="str">
        <f t="array" ref="B10">INDEX('Svi studenti'!$C$2:$C998,MATCH(A10, 'Svi studenti'!$B$2:$B998, 0))</f>
        <v>Печеничић, Јелена</v>
      </c>
      <c r="C10" s="71" t="str">
        <f t="array" ref="C10">iferror(iNDEX('Svi studenti'!$G$2:$G998,MATCH(A10, 'Svi studenti'!$B$2:$B998, 0)),"---")</f>
        <v>3и1а</v>
      </c>
      <c r="D10" s="4">
        <v>1.5</v>
      </c>
      <c r="E10" s="4">
        <v>3.0</v>
      </c>
      <c r="F10" s="4">
        <v>2.0</v>
      </c>
      <c r="G10" s="4">
        <v>1.0</v>
      </c>
      <c r="H10" s="69">
        <v>3.0</v>
      </c>
      <c r="I10" s="4">
        <v>0.0</v>
      </c>
      <c r="J10" s="4">
        <v>0.5</v>
      </c>
      <c r="K10" s="4">
        <v>0.5</v>
      </c>
      <c r="L10" s="69">
        <v>3.0</v>
      </c>
      <c r="M10" s="4">
        <v>1.0</v>
      </c>
      <c r="N10" s="4">
        <v>1.0</v>
      </c>
      <c r="O10" s="4">
        <v>1.0</v>
      </c>
      <c r="P10" s="64">
        <v>2.0</v>
      </c>
      <c r="Q10" s="1">
        <v>0.0</v>
      </c>
      <c r="R10" s="1">
        <v>0.0</v>
      </c>
      <c r="S10" s="1">
        <v>1.0</v>
      </c>
      <c r="T10" s="1">
        <v>0.5</v>
      </c>
      <c r="U10" s="1">
        <v>0.5</v>
      </c>
      <c r="V10" s="64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64">
        <v>1.0</v>
      </c>
      <c r="AM10" s="1">
        <v>0.5</v>
      </c>
      <c r="AN10" s="1">
        <v>0.0</v>
      </c>
      <c r="AO10" s="73">
        <f t="shared" si="1"/>
        <v>23</v>
      </c>
    </row>
    <row r="11">
      <c r="A11" s="70" t="s">
        <v>74</v>
      </c>
      <c r="B11" s="7" t="str">
        <f t="array" ref="B11">INDEX('Svi studenti'!$C$2:$C998,MATCH(A11, 'Svi studenti'!$B$2:$B998, 0))</f>
        <v>Стевановић, Ана</v>
      </c>
      <c r="C11" s="31" t="str">
        <f t="array" ref="C11">iferror(iNDEX('Svi studenti'!$G$2:$G998,MATCH(A11, 'Svi studenti'!$B$2:$B998, 0)),"---")</f>
        <v>3и1б</v>
      </c>
      <c r="D11" s="4">
        <v>1.5</v>
      </c>
      <c r="E11" s="4">
        <v>5.0</v>
      </c>
      <c r="F11" s="4">
        <v>1.75</v>
      </c>
      <c r="G11" s="4">
        <v>1.0</v>
      </c>
      <c r="H11" s="69">
        <v>3.0</v>
      </c>
      <c r="I11" s="4">
        <v>2.0</v>
      </c>
      <c r="J11" s="4">
        <v>0.5</v>
      </c>
      <c r="K11" s="4">
        <v>0.5</v>
      </c>
      <c r="L11" s="69">
        <v>3.0</v>
      </c>
      <c r="M11" s="4">
        <v>1.0</v>
      </c>
      <c r="N11" s="4">
        <v>1.0</v>
      </c>
      <c r="O11" s="4">
        <v>1.0</v>
      </c>
      <c r="P11" s="64">
        <v>4.0</v>
      </c>
      <c r="Q11" s="1">
        <v>1.0</v>
      </c>
      <c r="R11" s="1">
        <v>1.0</v>
      </c>
      <c r="S11" s="1">
        <v>1.0</v>
      </c>
      <c r="T11" s="1">
        <v>0.5</v>
      </c>
      <c r="U11" s="1">
        <v>0.5</v>
      </c>
      <c r="V11" s="64">
        <v>1.0</v>
      </c>
      <c r="W11" s="1">
        <v>0.5</v>
      </c>
      <c r="X11" s="1">
        <v>0.5</v>
      </c>
      <c r="Y11" s="1">
        <v>0.5</v>
      </c>
      <c r="Z11" s="1">
        <v>0.5</v>
      </c>
      <c r="AA11" s="1">
        <v>0.5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64">
        <v>1.0</v>
      </c>
      <c r="AM11" s="1">
        <v>1.0</v>
      </c>
      <c r="AN11" s="1">
        <v>2.0</v>
      </c>
      <c r="AO11" s="73">
        <f t="shared" si="1"/>
        <v>36.75</v>
      </c>
    </row>
  </sheetData>
  <mergeCells count="8">
    <mergeCell ref="D3:S3"/>
    <mergeCell ref="V3:AK4"/>
    <mergeCell ref="AL3:AN4"/>
    <mergeCell ref="AO3:AO5"/>
    <mergeCell ref="D4:G4"/>
    <mergeCell ref="H4:K4"/>
    <mergeCell ref="L4:O4"/>
    <mergeCell ref="P4:U4"/>
  </mergeCells>
  <conditionalFormatting sqref="AO6:AO11">
    <cfRule type="cellIs" dxfId="0" priority="1" operator="greaterThanOrEqual">
      <formula>22</formula>
    </cfRule>
  </conditionalFormatting>
  <conditionalFormatting sqref="AO6:AO11">
    <cfRule type="cellIs" dxfId="2" priority="2" operator="lessThan">
      <formula>22</formula>
    </cfRule>
  </conditionalFormatting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9" max="9" width="13.5"/>
    <col customWidth="1" min="14" max="14" width="14.0"/>
    <col customWidth="1" min="19" max="19" width="13.88"/>
    <col customWidth="1" min="20" max="20" width="14.38"/>
    <col customWidth="1" min="22" max="22" width="13.63"/>
    <col customWidth="1" min="23" max="23" width="15.5"/>
    <col customWidth="1" min="24" max="24" width="13.38"/>
    <col customWidth="1" min="34" max="34" width="17.13"/>
    <col customWidth="1" min="35" max="35" width="18.63"/>
  </cols>
  <sheetData>
    <row r="1">
      <c r="A1" s="19" t="s">
        <v>209</v>
      </c>
      <c r="B1" s="18" t="s">
        <v>165</v>
      </c>
      <c r="C1" s="18"/>
      <c r="E1" s="38" t="s">
        <v>168</v>
      </c>
      <c r="F1" s="39"/>
      <c r="G1" s="39">
        <v>718.0</v>
      </c>
      <c r="S1" s="1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</row>
    <row r="2">
      <c r="A2" s="4">
        <f>countif(C6:C994,"=3и2а") + countif(C6:C994,"=3и1б")</f>
        <v>2</v>
      </c>
      <c r="B2" s="4">
        <f>countif(C5:C994,"=3и1а") + countif(C5:C994,"=3и2б")</f>
        <v>0</v>
      </c>
      <c r="C2" s="9"/>
      <c r="D2" s="4"/>
      <c r="E2" s="4"/>
      <c r="F2" s="4"/>
      <c r="G2" s="4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</row>
    <row r="3">
      <c r="D3" s="1" t="s">
        <v>335</v>
      </c>
      <c r="S3" s="27" t="s">
        <v>314</v>
      </c>
      <c r="AF3" s="26"/>
      <c r="AG3" s="27" t="s">
        <v>283</v>
      </c>
      <c r="AI3" s="26"/>
      <c r="AJ3" s="27" t="s">
        <v>337</v>
      </c>
    </row>
    <row r="4">
      <c r="A4" s="4"/>
      <c r="B4" s="4"/>
      <c r="C4" s="4"/>
      <c r="D4" s="27" t="s">
        <v>315</v>
      </c>
      <c r="G4" s="26"/>
      <c r="H4" s="64" t="s">
        <v>354</v>
      </c>
      <c r="L4" s="26"/>
      <c r="M4" s="1" t="s">
        <v>355</v>
      </c>
      <c r="R4" s="26"/>
      <c r="AF4" s="26"/>
      <c r="AI4" s="26"/>
    </row>
    <row r="5">
      <c r="A5" s="4" t="s">
        <v>356</v>
      </c>
      <c r="B5" s="4" t="s">
        <v>357</v>
      </c>
      <c r="C5" s="4" t="s">
        <v>358</v>
      </c>
      <c r="D5" s="1" t="s">
        <v>359</v>
      </c>
      <c r="E5" s="1" t="s">
        <v>360</v>
      </c>
      <c r="F5" s="1" t="s">
        <v>304</v>
      </c>
      <c r="G5" s="29" t="s">
        <v>320</v>
      </c>
      <c r="H5" s="1" t="s">
        <v>289</v>
      </c>
      <c r="I5" s="1" t="s">
        <v>361</v>
      </c>
      <c r="J5" s="52" t="s">
        <v>347</v>
      </c>
      <c r="K5" s="1" t="s">
        <v>362</v>
      </c>
      <c r="L5" s="1" t="s">
        <v>363</v>
      </c>
      <c r="M5" s="64" t="s">
        <v>289</v>
      </c>
      <c r="N5" s="1" t="s">
        <v>361</v>
      </c>
      <c r="O5" s="1" t="s">
        <v>364</v>
      </c>
      <c r="P5" s="1" t="s">
        <v>365</v>
      </c>
      <c r="Q5" s="52" t="s">
        <v>366</v>
      </c>
      <c r="R5" s="1" t="s">
        <v>367</v>
      </c>
      <c r="S5" s="64" t="s">
        <v>303</v>
      </c>
      <c r="T5" s="1" t="s">
        <v>368</v>
      </c>
      <c r="U5" s="1" t="s">
        <v>304</v>
      </c>
      <c r="V5" s="1" t="s">
        <v>320</v>
      </c>
      <c r="W5" s="1" t="s">
        <v>305</v>
      </c>
      <c r="X5" s="1" t="s">
        <v>351</v>
      </c>
      <c r="Y5" s="52" t="s">
        <v>321</v>
      </c>
      <c r="Z5" s="1" t="s">
        <v>322</v>
      </c>
      <c r="AA5" s="1" t="s">
        <v>293</v>
      </c>
      <c r="AB5" s="1" t="s">
        <v>364</v>
      </c>
      <c r="AC5" s="1" t="s">
        <v>365</v>
      </c>
      <c r="AD5" s="52" t="s">
        <v>366</v>
      </c>
      <c r="AE5" s="1" t="s">
        <v>367</v>
      </c>
      <c r="AF5" s="1" t="s">
        <v>311</v>
      </c>
      <c r="AG5" s="64" t="s">
        <v>206</v>
      </c>
      <c r="AH5" s="1" t="s">
        <v>312</v>
      </c>
      <c r="AI5" s="29" t="s">
        <v>313</v>
      </c>
    </row>
    <row r="6">
      <c r="A6" s="70" t="s">
        <v>97</v>
      </c>
      <c r="B6" s="7" t="str">
        <f t="array" ref="B6">INDEX('Svi studenti'!$C$2:$C994,MATCH(A6, 'Svi studenti'!$B$2:$B994, 0))</f>
        <v>Дурлевић, Стефан</v>
      </c>
      <c r="C6" s="71" t="str">
        <f t="array" ref="C6">iferror(iNDEX('Svi studenti'!$G$2:$G994,MATCH(A6, 'Svi studenti'!$B$2:$B994, 0)),"---")</f>
        <v>3и2а</v>
      </c>
      <c r="D6" s="4">
        <v>3.0</v>
      </c>
      <c r="E6" s="4">
        <v>6.0</v>
      </c>
      <c r="F6" s="4">
        <v>1.0</v>
      </c>
      <c r="G6" s="4">
        <v>1.0</v>
      </c>
      <c r="H6" s="69">
        <v>5.0</v>
      </c>
      <c r="I6" s="4">
        <v>3.0</v>
      </c>
      <c r="J6" s="4">
        <v>2.0</v>
      </c>
      <c r="K6" s="4">
        <v>2.0</v>
      </c>
      <c r="L6" s="66">
        <v>2.0</v>
      </c>
      <c r="M6" s="4">
        <v>5.0</v>
      </c>
      <c r="N6" s="4">
        <v>3.0</v>
      </c>
      <c r="O6" s="4">
        <v>1.0</v>
      </c>
      <c r="P6" s="1">
        <v>1.0</v>
      </c>
      <c r="Q6" s="1">
        <v>1.0</v>
      </c>
      <c r="R6" s="29">
        <v>1.0</v>
      </c>
      <c r="S6" s="1">
        <v>0.0</v>
      </c>
      <c r="T6" s="1">
        <v>0.0</v>
      </c>
      <c r="U6" s="1">
        <v>0.0</v>
      </c>
      <c r="V6" s="1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29">
        <v>0.0</v>
      </c>
      <c r="AG6" s="1">
        <v>1.0</v>
      </c>
      <c r="AH6" s="1">
        <v>1.0</v>
      </c>
      <c r="AI6" s="1">
        <v>2.0</v>
      </c>
      <c r="AJ6" s="73">
        <f t="shared" ref="AJ6:AJ7" si="1">sum(D6:AI6)</f>
        <v>41</v>
      </c>
    </row>
    <row r="7">
      <c r="A7" s="67" t="s">
        <v>33</v>
      </c>
      <c r="B7" s="68" t="str">
        <f t="array" ref="B7">INDEX('Svi studenti'!$C$2:$C994,MATCH(A7, 'Svi studenti'!$B$2:$B994, 0))</f>
        <v>Јовановић, Никола</v>
      </c>
      <c r="C7" s="31" t="str">
        <f t="array" ref="C7">iferror(iNDEX('Svi studenti'!$G$2:$G994,MATCH(A7, 'Svi studenti'!$B$2:$B994, 0)),"---")</f>
        <v>3и1б</v>
      </c>
      <c r="D7" s="4">
        <v>2.0</v>
      </c>
      <c r="E7" s="4">
        <v>4.0</v>
      </c>
      <c r="F7" s="4">
        <v>0.5</v>
      </c>
      <c r="G7" s="4">
        <v>0.5</v>
      </c>
      <c r="H7" s="69">
        <v>4.0</v>
      </c>
      <c r="I7" s="4">
        <v>3.0</v>
      </c>
      <c r="J7" s="4">
        <v>1.0</v>
      </c>
      <c r="K7" s="4">
        <v>1.0</v>
      </c>
      <c r="L7" s="66">
        <v>1.0</v>
      </c>
      <c r="M7" s="4">
        <v>5.0</v>
      </c>
      <c r="N7" s="4">
        <v>3.0</v>
      </c>
      <c r="O7" s="4">
        <v>1.0</v>
      </c>
      <c r="P7" s="1">
        <v>1.0</v>
      </c>
      <c r="Q7" s="1">
        <v>0.0</v>
      </c>
      <c r="R7" s="29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29">
        <v>0.0</v>
      </c>
      <c r="AG7" s="1">
        <v>0.5</v>
      </c>
      <c r="AH7" s="1">
        <v>1.0</v>
      </c>
      <c r="AI7" s="1">
        <v>2.0</v>
      </c>
      <c r="AJ7" s="73">
        <f t="shared" si="1"/>
        <v>30.5</v>
      </c>
    </row>
  </sheetData>
  <mergeCells count="7">
    <mergeCell ref="D3:R3"/>
    <mergeCell ref="S3:AF4"/>
    <mergeCell ref="AG3:AI4"/>
    <mergeCell ref="AJ3:AJ5"/>
    <mergeCell ref="D4:G4"/>
    <mergeCell ref="H4:L4"/>
    <mergeCell ref="M4:R4"/>
  </mergeCells>
  <conditionalFormatting sqref="AJ6:AJ7">
    <cfRule type="cellIs" dxfId="0" priority="1" operator="greaterThanOrEqual">
      <formula>22</formula>
    </cfRule>
  </conditionalFormatting>
  <conditionalFormatting sqref="AJ6:AJ7">
    <cfRule type="cellIs" dxfId="2" priority="2" operator="lessThan">
      <formula>22</formula>
    </cfRule>
  </conditionalFormatting>
  <drawing r:id="rId2"/>
  <legacyDrawing r:id="rId3"/>
</worksheet>
</file>